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J\Documents\UPSA\"/>
    </mc:Choice>
  </mc:AlternateContent>
  <xr:revisionPtr revIDLastSave="0" documentId="13_ncr:1_{6C89E1DF-6C03-4F2B-A15D-CA593CEDD97C}" xr6:coauthVersionLast="47" xr6:coauthVersionMax="47" xr10:uidLastSave="{00000000-0000-0000-0000-000000000000}"/>
  <bookViews>
    <workbookView xWindow="-180" yWindow="360" windowWidth="28770" windowHeight="15450" activeTab="4" xr2:uid="{00000000-000D-0000-FFFF-FFFF00000000}"/>
  </bookViews>
  <sheets>
    <sheet name="DeerHarvestSummaryReport 12 30 " sheetId="1" r:id="rId1"/>
    <sheet name="2024" sheetId="2" r:id="rId2"/>
    <sheet name="Sheet2" sheetId="3" r:id="rId3"/>
    <sheet name="Deer Damagae" sheetId="4" r:id="rId4"/>
    <sheet name="2024 Harvest less Damage" sheetId="5" r:id="rId5"/>
    <sheet name="DMu 2024" sheetId="6" r:id="rId6"/>
    <sheet name="deer Mgt DMu" sheetId="7" r:id="rId7"/>
  </sheets>
  <definedNames>
    <definedName name="_xlnm.Print_Area" localSheetId="0">'DeerHarvestSummaryReport 12 30 '!$A$1:$M$96</definedName>
  </definedNames>
  <calcPr calcId="191029"/>
</workbook>
</file>

<file path=xl/calcChain.xml><?xml version="1.0" encoding="utf-8"?>
<calcChain xmlns="http://schemas.openxmlformats.org/spreadsheetml/2006/main">
  <c r="I95" i="7" l="1"/>
  <c r="F95" i="7"/>
  <c r="E95" i="7"/>
  <c r="D95" i="7"/>
  <c r="M92" i="7"/>
  <c r="L92" i="7"/>
  <c r="K92" i="7"/>
  <c r="M91" i="7"/>
  <c r="L91" i="7"/>
  <c r="K91" i="7"/>
  <c r="M90" i="7"/>
  <c r="L90" i="7"/>
  <c r="K90" i="7"/>
  <c r="M89" i="7"/>
  <c r="L89" i="7"/>
  <c r="K89" i="7"/>
  <c r="M88" i="7"/>
  <c r="L88" i="7"/>
  <c r="K88" i="7"/>
  <c r="M87" i="7"/>
  <c r="L87" i="7"/>
  <c r="K87" i="7"/>
  <c r="M86" i="7"/>
  <c r="L86" i="7"/>
  <c r="K86" i="7"/>
  <c r="M85" i="7"/>
  <c r="L85" i="7"/>
  <c r="K85" i="7"/>
  <c r="M84" i="7"/>
  <c r="L84" i="7"/>
  <c r="K84" i="7"/>
  <c r="M83" i="7"/>
  <c r="L83" i="7"/>
  <c r="K83" i="7"/>
  <c r="M82" i="7"/>
  <c r="L82" i="7"/>
  <c r="K82" i="7"/>
  <c r="M81" i="7"/>
  <c r="L81" i="7"/>
  <c r="K81" i="7"/>
  <c r="M80" i="7"/>
  <c r="L80" i="7"/>
  <c r="K80" i="7"/>
  <c r="M79" i="7"/>
  <c r="L79" i="7"/>
  <c r="K79" i="7"/>
  <c r="M78" i="7"/>
  <c r="L78" i="7"/>
  <c r="K78" i="7"/>
  <c r="M77" i="7"/>
  <c r="L77" i="7"/>
  <c r="K77" i="7"/>
  <c r="M76" i="7"/>
  <c r="L76" i="7"/>
  <c r="K76" i="7"/>
  <c r="M75" i="7"/>
  <c r="L75" i="7"/>
  <c r="K75" i="7"/>
  <c r="M74" i="7"/>
  <c r="L74" i="7"/>
  <c r="K74" i="7"/>
  <c r="M73" i="7"/>
  <c r="L73" i="7"/>
  <c r="K73" i="7"/>
  <c r="M72" i="7"/>
  <c r="L72" i="7"/>
  <c r="K72" i="7"/>
  <c r="M71" i="7"/>
  <c r="L71" i="7"/>
  <c r="K71" i="7"/>
  <c r="M70" i="7"/>
  <c r="L70" i="7"/>
  <c r="K70" i="7"/>
  <c r="M69" i="7"/>
  <c r="L69" i="7"/>
  <c r="K69" i="7"/>
  <c r="M68" i="7"/>
  <c r="L68" i="7"/>
  <c r="K68" i="7"/>
  <c r="M67" i="7"/>
  <c r="L67" i="7"/>
  <c r="K67" i="7"/>
  <c r="M66" i="7"/>
  <c r="L66" i="7"/>
  <c r="K66" i="7"/>
  <c r="M65" i="7"/>
  <c r="L65" i="7"/>
  <c r="K65" i="7"/>
  <c r="M64" i="7"/>
  <c r="L64" i="7"/>
  <c r="K64" i="7"/>
  <c r="M63" i="7"/>
  <c r="L63" i="7"/>
  <c r="K63" i="7"/>
  <c r="M62" i="7"/>
  <c r="L62" i="7"/>
  <c r="K62" i="7"/>
  <c r="M61" i="7"/>
  <c r="L61" i="7"/>
  <c r="K61" i="7"/>
  <c r="M60" i="7"/>
  <c r="L60" i="7"/>
  <c r="K60" i="7"/>
  <c r="M59" i="7"/>
  <c r="L59" i="7"/>
  <c r="K59" i="7"/>
  <c r="M58" i="7"/>
  <c r="L58" i="7"/>
  <c r="K58" i="7"/>
  <c r="M57" i="7"/>
  <c r="L57" i="7"/>
  <c r="K57" i="7"/>
  <c r="M56" i="7"/>
  <c r="L56" i="7"/>
  <c r="K56" i="7"/>
  <c r="M55" i="7"/>
  <c r="L55" i="7"/>
  <c r="K55" i="7"/>
  <c r="M54" i="7"/>
  <c r="L54" i="7"/>
  <c r="K54" i="7"/>
  <c r="M53" i="7"/>
  <c r="L53" i="7"/>
  <c r="K53" i="7"/>
  <c r="M52" i="7"/>
  <c r="L52" i="7"/>
  <c r="K52" i="7"/>
  <c r="M51" i="7"/>
  <c r="L51" i="7"/>
  <c r="K51" i="7"/>
  <c r="M50" i="7"/>
  <c r="L50" i="7"/>
  <c r="K50" i="7"/>
  <c r="M49" i="7"/>
  <c r="L49" i="7"/>
  <c r="K49" i="7"/>
  <c r="M48" i="7"/>
  <c r="L48" i="7"/>
  <c r="K48" i="7"/>
  <c r="M47" i="7"/>
  <c r="L47" i="7"/>
  <c r="K47" i="7"/>
  <c r="M46" i="7"/>
  <c r="L46" i="7"/>
  <c r="K46" i="7"/>
  <c r="M45" i="7"/>
  <c r="L45" i="7"/>
  <c r="K45" i="7"/>
  <c r="M44" i="7"/>
  <c r="L44" i="7"/>
  <c r="K44" i="7"/>
  <c r="M43" i="7"/>
  <c r="L43" i="7"/>
  <c r="K43" i="7"/>
  <c r="M42" i="7"/>
  <c r="L42" i="7"/>
  <c r="K42" i="7"/>
  <c r="M41" i="7"/>
  <c r="L41" i="7"/>
  <c r="K41" i="7"/>
  <c r="M40" i="7"/>
  <c r="L40" i="7"/>
  <c r="K40" i="7"/>
  <c r="M39" i="7"/>
  <c r="L39" i="7"/>
  <c r="K39" i="7"/>
  <c r="M38" i="7"/>
  <c r="L38" i="7"/>
  <c r="K38" i="7"/>
  <c r="M37" i="7"/>
  <c r="L37" i="7"/>
  <c r="K37" i="7"/>
  <c r="M36" i="7"/>
  <c r="L36" i="7"/>
  <c r="K36" i="7"/>
  <c r="M35" i="7"/>
  <c r="L35" i="7"/>
  <c r="K35" i="7"/>
  <c r="M34" i="7"/>
  <c r="L34" i="7"/>
  <c r="K34" i="7"/>
  <c r="M33" i="7"/>
  <c r="L33" i="7"/>
  <c r="K33" i="7"/>
  <c r="M32" i="7"/>
  <c r="L32" i="7"/>
  <c r="K32" i="7"/>
  <c r="M31" i="7"/>
  <c r="L31" i="7"/>
  <c r="K31" i="7"/>
  <c r="M30" i="7"/>
  <c r="L30" i="7"/>
  <c r="K30" i="7"/>
  <c r="M29" i="7"/>
  <c r="L29" i="7"/>
  <c r="K29" i="7"/>
  <c r="M28" i="7"/>
  <c r="L28" i="7"/>
  <c r="K28" i="7"/>
  <c r="M27" i="7"/>
  <c r="L27" i="7"/>
  <c r="K27" i="7"/>
  <c r="M26" i="7"/>
  <c r="L26" i="7"/>
  <c r="K26" i="7"/>
  <c r="M25" i="7"/>
  <c r="L25" i="7"/>
  <c r="K25" i="7"/>
  <c r="M24" i="7"/>
  <c r="L24" i="7"/>
  <c r="K24" i="7"/>
  <c r="M23" i="7"/>
  <c r="L23" i="7"/>
  <c r="K23" i="7"/>
  <c r="M22" i="7"/>
  <c r="L22" i="7"/>
  <c r="K22" i="7"/>
  <c r="M21" i="7"/>
  <c r="L21" i="7"/>
  <c r="K21" i="7"/>
  <c r="M20" i="7"/>
  <c r="L20" i="7"/>
  <c r="K20" i="7"/>
  <c r="M19" i="7"/>
  <c r="L19" i="7"/>
  <c r="K19" i="7"/>
  <c r="M18" i="7"/>
  <c r="L18" i="7"/>
  <c r="K18" i="7"/>
  <c r="M17" i="7"/>
  <c r="L17" i="7"/>
  <c r="K17" i="7"/>
  <c r="M16" i="7"/>
  <c r="L16" i="7"/>
  <c r="K16" i="7"/>
  <c r="M15" i="7"/>
  <c r="L15" i="7"/>
  <c r="K15" i="7"/>
  <c r="M14" i="7"/>
  <c r="L14" i="7"/>
  <c r="K14" i="7"/>
  <c r="M13" i="7"/>
  <c r="L13" i="7"/>
  <c r="K13" i="7"/>
  <c r="M12" i="7"/>
  <c r="L12" i="7"/>
  <c r="K12" i="7"/>
  <c r="M11" i="7"/>
  <c r="L11" i="7"/>
  <c r="K11" i="7"/>
  <c r="M10" i="7"/>
  <c r="L10" i="7"/>
  <c r="K10" i="7"/>
  <c r="M9" i="7"/>
  <c r="L9" i="7"/>
  <c r="K9" i="7"/>
  <c r="M8" i="7"/>
  <c r="L8" i="7"/>
  <c r="K8" i="7"/>
  <c r="M7" i="7"/>
  <c r="L7" i="7"/>
  <c r="K7" i="7"/>
  <c r="M6" i="7"/>
  <c r="L6" i="7"/>
  <c r="K6" i="7"/>
  <c r="M5" i="7"/>
  <c r="L5" i="7"/>
  <c r="K5" i="7"/>
  <c r="M4" i="7"/>
  <c r="L4" i="7"/>
  <c r="K4" i="7"/>
  <c r="M3" i="7"/>
  <c r="L3" i="7"/>
  <c r="K3" i="7"/>
  <c r="M2" i="7"/>
  <c r="L2" i="7"/>
  <c r="K2" i="7"/>
  <c r="F95" i="6"/>
  <c r="E95" i="6"/>
  <c r="D95" i="6"/>
  <c r="M92" i="6"/>
  <c r="L92" i="6"/>
  <c r="M91" i="6"/>
  <c r="L91" i="6"/>
  <c r="M90" i="6"/>
  <c r="L90" i="6"/>
  <c r="M89" i="6"/>
  <c r="L89" i="6"/>
  <c r="M88" i="6"/>
  <c r="L88" i="6"/>
  <c r="M87" i="6"/>
  <c r="L87" i="6"/>
  <c r="M86" i="6"/>
  <c r="L86" i="6"/>
  <c r="M85" i="6"/>
  <c r="L85" i="6"/>
  <c r="M84" i="6"/>
  <c r="L84" i="6"/>
  <c r="M83" i="6"/>
  <c r="L83" i="6"/>
  <c r="M82" i="6"/>
  <c r="L82" i="6"/>
  <c r="M81" i="6"/>
  <c r="L81" i="6"/>
  <c r="M80" i="6"/>
  <c r="L80" i="6"/>
  <c r="M79" i="6"/>
  <c r="L79" i="6"/>
  <c r="M78" i="6"/>
  <c r="L78" i="6"/>
  <c r="M77" i="6"/>
  <c r="L77" i="6"/>
  <c r="M76" i="6"/>
  <c r="L76" i="6"/>
  <c r="M75" i="6"/>
  <c r="L75" i="6"/>
  <c r="M74" i="6"/>
  <c r="L74" i="6"/>
  <c r="M73" i="6"/>
  <c r="L73" i="6"/>
  <c r="M72" i="6"/>
  <c r="L72" i="6"/>
  <c r="M71" i="6"/>
  <c r="L71" i="6"/>
  <c r="M70" i="6"/>
  <c r="L70" i="6"/>
  <c r="M69" i="6"/>
  <c r="L69" i="6"/>
  <c r="M68" i="6"/>
  <c r="L68" i="6"/>
  <c r="M67" i="6"/>
  <c r="L67" i="6"/>
  <c r="M66" i="6"/>
  <c r="L66" i="6"/>
  <c r="M65" i="6"/>
  <c r="L65" i="6"/>
  <c r="M64" i="6"/>
  <c r="L64" i="6"/>
  <c r="M63" i="6"/>
  <c r="L63" i="6"/>
  <c r="M62" i="6"/>
  <c r="L62" i="6"/>
  <c r="M61" i="6"/>
  <c r="L61" i="6"/>
  <c r="M60" i="6"/>
  <c r="L60" i="6"/>
  <c r="M59" i="6"/>
  <c r="L59" i="6"/>
  <c r="M58" i="6"/>
  <c r="L58" i="6"/>
  <c r="M57" i="6"/>
  <c r="L57" i="6"/>
  <c r="M56" i="6"/>
  <c r="L56" i="6"/>
  <c r="M55" i="6"/>
  <c r="L55" i="6"/>
  <c r="M54" i="6"/>
  <c r="L54" i="6"/>
  <c r="M53" i="6"/>
  <c r="L53" i="6"/>
  <c r="M52" i="6"/>
  <c r="L52" i="6"/>
  <c r="M51" i="6"/>
  <c r="L51" i="6"/>
  <c r="M50" i="6"/>
  <c r="L50" i="6"/>
  <c r="M49" i="6"/>
  <c r="L49" i="6"/>
  <c r="M48" i="6"/>
  <c r="L48" i="6"/>
  <c r="M47" i="6"/>
  <c r="L47" i="6"/>
  <c r="M46" i="6"/>
  <c r="L46" i="6"/>
  <c r="M45" i="6"/>
  <c r="L45" i="6"/>
  <c r="M44" i="6"/>
  <c r="L44" i="6"/>
  <c r="M43" i="6"/>
  <c r="L43" i="6"/>
  <c r="M42" i="6"/>
  <c r="L42" i="6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M95" i="6" s="1"/>
  <c r="M101" i="6" s="1"/>
  <c r="L24" i="6"/>
  <c r="L95" i="6" s="1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L5" i="6"/>
  <c r="M4" i="6"/>
  <c r="L4" i="6"/>
  <c r="M3" i="6"/>
  <c r="L3" i="6"/>
  <c r="M2" i="6"/>
  <c r="L2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95" i="6" s="1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I95" i="6"/>
  <c r="N97" i="5"/>
  <c r="F84" i="5"/>
  <c r="F83" i="5"/>
  <c r="F82" i="5"/>
  <c r="F81" i="5"/>
  <c r="F80" i="5"/>
  <c r="F79" i="5"/>
  <c r="F78" i="5"/>
  <c r="F77" i="5"/>
  <c r="F76" i="5"/>
  <c r="J76" i="5" s="1"/>
  <c r="F75" i="5"/>
  <c r="F74" i="5"/>
  <c r="F73" i="5"/>
  <c r="F72" i="5"/>
  <c r="F71" i="5"/>
  <c r="F70" i="5"/>
  <c r="F69" i="5"/>
  <c r="F68" i="5"/>
  <c r="F67" i="5"/>
  <c r="J67" i="5" s="1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J53" i="5" s="1"/>
  <c r="F52" i="5"/>
  <c r="F51" i="5"/>
  <c r="F50" i="5"/>
  <c r="F49" i="5"/>
  <c r="F48" i="5"/>
  <c r="F47" i="5"/>
  <c r="F46" i="5"/>
  <c r="F45" i="5"/>
  <c r="F44" i="5"/>
  <c r="F43" i="5"/>
  <c r="J43" i="5" s="1"/>
  <c r="F42" i="5"/>
  <c r="F41" i="5"/>
  <c r="F40" i="5"/>
  <c r="F39" i="5"/>
  <c r="F38" i="5"/>
  <c r="F37" i="5"/>
  <c r="J37" i="5" s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J3" i="5" s="1"/>
  <c r="F2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K67" i="5" s="1"/>
  <c r="D66" i="5"/>
  <c r="D65" i="5"/>
  <c r="D64" i="5"/>
  <c r="D63" i="5"/>
  <c r="D62" i="5"/>
  <c r="D61" i="5"/>
  <c r="D60" i="5"/>
  <c r="D59" i="5"/>
  <c r="D58" i="5"/>
  <c r="D57" i="5"/>
  <c r="D56" i="5"/>
  <c r="K56" i="5" s="1"/>
  <c r="D55" i="5"/>
  <c r="D54" i="5"/>
  <c r="D53" i="5"/>
  <c r="K53" i="5" s="1"/>
  <c r="D52" i="5"/>
  <c r="D51" i="5"/>
  <c r="D50" i="5"/>
  <c r="D49" i="5"/>
  <c r="D48" i="5"/>
  <c r="D47" i="5"/>
  <c r="D46" i="5"/>
  <c r="D45" i="5"/>
  <c r="D44" i="5"/>
  <c r="D43" i="5"/>
  <c r="K43" i="5" s="1"/>
  <c r="D42" i="5"/>
  <c r="D41" i="5"/>
  <c r="D40" i="5"/>
  <c r="D39" i="5"/>
  <c r="D38" i="5"/>
  <c r="D37" i="5"/>
  <c r="K37" i="5" s="1"/>
  <c r="D36" i="5"/>
  <c r="D35" i="5"/>
  <c r="D34" i="5"/>
  <c r="D33" i="5"/>
  <c r="D32" i="5"/>
  <c r="K32" i="5" s="1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K8" i="5" s="1"/>
  <c r="D7" i="5"/>
  <c r="D6" i="5"/>
  <c r="D5" i="5"/>
  <c r="D4" i="5"/>
  <c r="D3" i="5"/>
  <c r="D2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L56" i="5" s="1"/>
  <c r="E55" i="5"/>
  <c r="E54" i="5"/>
  <c r="E53" i="5"/>
  <c r="L53" i="5" s="1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L37" i="5" s="1"/>
  <c r="E36" i="5"/>
  <c r="E35" i="5"/>
  <c r="E34" i="5"/>
  <c r="E33" i="5"/>
  <c r="E32" i="5"/>
  <c r="L32" i="5" s="1"/>
  <c r="E31" i="5"/>
  <c r="E30" i="5"/>
  <c r="E29" i="5"/>
  <c r="E28" i="5"/>
  <c r="E27" i="5"/>
  <c r="E26" i="5"/>
  <c r="E25" i="5"/>
  <c r="E24" i="5"/>
  <c r="E23" i="5"/>
  <c r="E22" i="5"/>
  <c r="L22" i="5" s="1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L8" i="5" s="1"/>
  <c r="E7" i="5"/>
  <c r="E6" i="5"/>
  <c r="E5" i="5"/>
  <c r="E4" i="5"/>
  <c r="E3" i="5"/>
  <c r="E2" i="5"/>
  <c r="H105" i="5"/>
  <c r="C105" i="5"/>
  <c r="E104" i="5"/>
  <c r="F104" i="5" s="1"/>
  <c r="D104" i="5"/>
  <c r="C104" i="5"/>
  <c r="F102" i="5"/>
  <c r="C102" i="5"/>
  <c r="F101" i="5"/>
  <c r="M100" i="5"/>
  <c r="M95" i="5"/>
  <c r="L84" i="5"/>
  <c r="K84" i="5"/>
  <c r="J84" i="5"/>
  <c r="L83" i="5"/>
  <c r="K83" i="5"/>
  <c r="J83" i="5"/>
  <c r="L82" i="5"/>
  <c r="K82" i="5"/>
  <c r="J82" i="5"/>
  <c r="L81" i="5"/>
  <c r="K81" i="5"/>
  <c r="J81" i="5"/>
  <c r="L80" i="5"/>
  <c r="K80" i="5"/>
  <c r="J80" i="5"/>
  <c r="L79" i="5"/>
  <c r="K79" i="5"/>
  <c r="J79" i="5"/>
  <c r="L78" i="5"/>
  <c r="K78" i="5"/>
  <c r="J78" i="5"/>
  <c r="L77" i="5"/>
  <c r="K77" i="5"/>
  <c r="J77" i="5"/>
  <c r="L76" i="5"/>
  <c r="K76" i="5"/>
  <c r="L75" i="5"/>
  <c r="K75" i="5"/>
  <c r="J75" i="5"/>
  <c r="L74" i="5"/>
  <c r="K74" i="5"/>
  <c r="J74" i="5"/>
  <c r="L73" i="5"/>
  <c r="K73" i="5"/>
  <c r="J73" i="5"/>
  <c r="L72" i="5"/>
  <c r="K72" i="5"/>
  <c r="J72" i="5"/>
  <c r="L71" i="5"/>
  <c r="K71" i="5"/>
  <c r="J71" i="5"/>
  <c r="L70" i="5"/>
  <c r="K70" i="5"/>
  <c r="J70" i="5"/>
  <c r="L69" i="5"/>
  <c r="K69" i="5"/>
  <c r="J69" i="5"/>
  <c r="L68" i="5"/>
  <c r="K68" i="5"/>
  <c r="J68" i="5"/>
  <c r="L67" i="5"/>
  <c r="L66" i="5"/>
  <c r="K66" i="5"/>
  <c r="J66" i="5"/>
  <c r="L65" i="5"/>
  <c r="K65" i="5"/>
  <c r="J65" i="5"/>
  <c r="L64" i="5"/>
  <c r="K64" i="5"/>
  <c r="J64" i="5"/>
  <c r="L63" i="5"/>
  <c r="K63" i="5"/>
  <c r="J63" i="5"/>
  <c r="L62" i="5"/>
  <c r="K62" i="5"/>
  <c r="J62" i="5"/>
  <c r="L61" i="5"/>
  <c r="K61" i="5"/>
  <c r="J61" i="5"/>
  <c r="L60" i="5"/>
  <c r="K60" i="5"/>
  <c r="J60" i="5"/>
  <c r="L59" i="5"/>
  <c r="K59" i="5"/>
  <c r="J59" i="5"/>
  <c r="L58" i="5"/>
  <c r="K58" i="5"/>
  <c r="J58" i="5"/>
  <c r="L57" i="5"/>
  <c r="K57" i="5"/>
  <c r="J57" i="5"/>
  <c r="J56" i="5"/>
  <c r="L55" i="5"/>
  <c r="K55" i="5"/>
  <c r="J55" i="5"/>
  <c r="L54" i="5"/>
  <c r="K54" i="5"/>
  <c r="J54" i="5"/>
  <c r="L52" i="5"/>
  <c r="K52" i="5"/>
  <c r="J52" i="5"/>
  <c r="L51" i="5"/>
  <c r="K51" i="5"/>
  <c r="J51" i="5"/>
  <c r="L50" i="5"/>
  <c r="K50" i="5"/>
  <c r="J50" i="5"/>
  <c r="L49" i="5"/>
  <c r="K49" i="5"/>
  <c r="J49" i="5"/>
  <c r="L48" i="5"/>
  <c r="K48" i="5"/>
  <c r="J48" i="5"/>
  <c r="L47" i="5"/>
  <c r="K47" i="5"/>
  <c r="J47" i="5"/>
  <c r="L46" i="5"/>
  <c r="K46" i="5"/>
  <c r="J46" i="5"/>
  <c r="L45" i="5"/>
  <c r="K45" i="5"/>
  <c r="J45" i="5"/>
  <c r="L44" i="5"/>
  <c r="K44" i="5"/>
  <c r="J44" i="5"/>
  <c r="L43" i="5"/>
  <c r="L42" i="5"/>
  <c r="K42" i="5"/>
  <c r="J42" i="5"/>
  <c r="L41" i="5"/>
  <c r="K41" i="5"/>
  <c r="J41" i="5"/>
  <c r="L40" i="5"/>
  <c r="K40" i="5"/>
  <c r="J40" i="5"/>
  <c r="L39" i="5"/>
  <c r="K39" i="5"/>
  <c r="J39" i="5"/>
  <c r="L38" i="5"/>
  <c r="K38" i="5"/>
  <c r="J38" i="5"/>
  <c r="L36" i="5"/>
  <c r="K36" i="5"/>
  <c r="J36" i="5"/>
  <c r="L35" i="5"/>
  <c r="K35" i="5"/>
  <c r="J35" i="5"/>
  <c r="L34" i="5"/>
  <c r="K34" i="5"/>
  <c r="J34" i="5"/>
  <c r="L33" i="5"/>
  <c r="K33" i="5"/>
  <c r="J33" i="5"/>
  <c r="J32" i="5"/>
  <c r="L31" i="5"/>
  <c r="K31" i="5"/>
  <c r="J31" i="5"/>
  <c r="L30" i="5"/>
  <c r="K30" i="5"/>
  <c r="J30" i="5"/>
  <c r="L29" i="5"/>
  <c r="K29" i="5"/>
  <c r="J29" i="5"/>
  <c r="L28" i="5"/>
  <c r="K28" i="5"/>
  <c r="J28" i="5"/>
  <c r="L27" i="5"/>
  <c r="K27" i="5"/>
  <c r="J27" i="5"/>
  <c r="L26" i="5"/>
  <c r="K26" i="5"/>
  <c r="J26" i="5"/>
  <c r="L25" i="5"/>
  <c r="K25" i="5"/>
  <c r="J25" i="5"/>
  <c r="L24" i="5"/>
  <c r="K24" i="5"/>
  <c r="J24" i="5"/>
  <c r="L23" i="5"/>
  <c r="K23" i="5"/>
  <c r="J23" i="5"/>
  <c r="K22" i="5"/>
  <c r="J22" i="5"/>
  <c r="L21" i="5"/>
  <c r="K21" i="5"/>
  <c r="J21" i="5"/>
  <c r="L20" i="5"/>
  <c r="K20" i="5"/>
  <c r="J20" i="5"/>
  <c r="L19" i="5"/>
  <c r="K19" i="5"/>
  <c r="J19" i="5"/>
  <c r="L18" i="5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L10" i="5"/>
  <c r="K10" i="5"/>
  <c r="J10" i="5"/>
  <c r="L9" i="5"/>
  <c r="K9" i="5"/>
  <c r="J9" i="5"/>
  <c r="J8" i="5"/>
  <c r="L7" i="5"/>
  <c r="K7" i="5"/>
  <c r="J7" i="5"/>
  <c r="L6" i="5"/>
  <c r="K6" i="5"/>
  <c r="J6" i="5"/>
  <c r="L5" i="5"/>
  <c r="K5" i="5"/>
  <c r="J5" i="5"/>
  <c r="L4" i="5"/>
  <c r="K4" i="5"/>
  <c r="J4" i="5"/>
  <c r="L3" i="5"/>
  <c r="K3" i="5"/>
  <c r="L2" i="5"/>
  <c r="K2" i="5"/>
  <c r="J2" i="5"/>
  <c r="N95" i="1"/>
  <c r="N93" i="1"/>
  <c r="N92" i="1"/>
  <c r="J2" i="2"/>
  <c r="K2" i="2"/>
  <c r="L2" i="2"/>
  <c r="J3" i="2"/>
  <c r="K3" i="2"/>
  <c r="L3" i="2"/>
  <c r="J4" i="2"/>
  <c r="K4" i="2"/>
  <c r="L4" i="2"/>
  <c r="J5" i="2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J18" i="2"/>
  <c r="K18" i="2"/>
  <c r="L18" i="2"/>
  <c r="J19" i="2"/>
  <c r="K19" i="2"/>
  <c r="L19" i="2"/>
  <c r="J20" i="2"/>
  <c r="K20" i="2"/>
  <c r="L20" i="2"/>
  <c r="J21" i="2"/>
  <c r="K21" i="2"/>
  <c r="L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J29" i="2"/>
  <c r="K29" i="2"/>
  <c r="L29" i="2"/>
  <c r="J30" i="2"/>
  <c r="K30" i="2"/>
  <c r="L30" i="2"/>
  <c r="J31" i="2"/>
  <c r="K31" i="2"/>
  <c r="L31" i="2"/>
  <c r="J32" i="2"/>
  <c r="K32" i="2"/>
  <c r="L32" i="2"/>
  <c r="J33" i="2"/>
  <c r="K33" i="2"/>
  <c r="L33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J53" i="2"/>
  <c r="K53" i="2"/>
  <c r="L53" i="2"/>
  <c r="J54" i="2"/>
  <c r="K54" i="2"/>
  <c r="L54" i="2"/>
  <c r="J55" i="2"/>
  <c r="K55" i="2"/>
  <c r="L55" i="2"/>
  <c r="J56" i="2"/>
  <c r="K56" i="2"/>
  <c r="L56" i="2"/>
  <c r="J57" i="2"/>
  <c r="K57" i="2"/>
  <c r="L57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J81" i="2"/>
  <c r="K81" i="2"/>
  <c r="L81" i="2"/>
  <c r="J82" i="2"/>
  <c r="K82" i="2"/>
  <c r="L82" i="2"/>
  <c r="J83" i="2"/>
  <c r="K83" i="2"/>
  <c r="L83" i="2"/>
  <c r="J84" i="2"/>
  <c r="K84" i="2"/>
  <c r="L84" i="2"/>
  <c r="D86" i="2"/>
  <c r="E86" i="2"/>
  <c r="F86" i="2"/>
  <c r="G92" i="2"/>
  <c r="G93" i="2"/>
  <c r="G94" i="2"/>
  <c r="G95" i="2"/>
  <c r="M95" i="2"/>
  <c r="M100" i="2"/>
  <c r="F101" i="2"/>
  <c r="G101" i="2"/>
  <c r="C102" i="2"/>
  <c r="C104" i="2" s="1"/>
  <c r="F102" i="2"/>
  <c r="D104" i="2"/>
  <c r="E104" i="2"/>
  <c r="F104" i="2"/>
  <c r="C105" i="2"/>
  <c r="H105" i="2"/>
  <c r="H105" i="4"/>
  <c r="C105" i="4"/>
  <c r="E104" i="4"/>
  <c r="F104" i="4" s="1"/>
  <c r="D104" i="4"/>
  <c r="C104" i="4"/>
  <c r="F102" i="4"/>
  <c r="C102" i="4"/>
  <c r="F101" i="4"/>
  <c r="M100" i="4"/>
  <c r="M95" i="4"/>
  <c r="F86" i="4"/>
  <c r="E86" i="4"/>
  <c r="D86" i="4"/>
  <c r="L84" i="4"/>
  <c r="K84" i="4"/>
  <c r="J84" i="4"/>
  <c r="L83" i="4"/>
  <c r="K83" i="4"/>
  <c r="J83" i="4"/>
  <c r="L82" i="4"/>
  <c r="K82" i="4"/>
  <c r="J82" i="4"/>
  <c r="L81" i="4"/>
  <c r="K81" i="4"/>
  <c r="J81" i="4"/>
  <c r="L80" i="4"/>
  <c r="K80" i="4"/>
  <c r="J80" i="4"/>
  <c r="L79" i="4"/>
  <c r="K79" i="4"/>
  <c r="J79" i="4"/>
  <c r="L78" i="4"/>
  <c r="K78" i="4"/>
  <c r="J78" i="4"/>
  <c r="L77" i="4"/>
  <c r="K77" i="4"/>
  <c r="J77" i="4"/>
  <c r="L76" i="4"/>
  <c r="K76" i="4"/>
  <c r="J76" i="4"/>
  <c r="L75" i="4"/>
  <c r="K75" i="4"/>
  <c r="J75" i="4"/>
  <c r="L74" i="4"/>
  <c r="K74" i="4"/>
  <c r="J74" i="4"/>
  <c r="L73" i="4"/>
  <c r="K73" i="4"/>
  <c r="J73" i="4"/>
  <c r="L72" i="4"/>
  <c r="K72" i="4"/>
  <c r="J72" i="4"/>
  <c r="L71" i="4"/>
  <c r="K71" i="4"/>
  <c r="J71" i="4"/>
  <c r="L70" i="4"/>
  <c r="K70" i="4"/>
  <c r="J70" i="4"/>
  <c r="L69" i="4"/>
  <c r="K69" i="4"/>
  <c r="J69" i="4"/>
  <c r="L68" i="4"/>
  <c r="K68" i="4"/>
  <c r="J68" i="4"/>
  <c r="L67" i="4"/>
  <c r="K67" i="4"/>
  <c r="J67" i="4"/>
  <c r="L66" i="4"/>
  <c r="K66" i="4"/>
  <c r="J66" i="4"/>
  <c r="L65" i="4"/>
  <c r="K65" i="4"/>
  <c r="J65" i="4"/>
  <c r="L64" i="4"/>
  <c r="K64" i="4"/>
  <c r="J64" i="4"/>
  <c r="L63" i="4"/>
  <c r="K63" i="4"/>
  <c r="J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L57" i="4"/>
  <c r="K57" i="4"/>
  <c r="J57" i="4"/>
  <c r="L56" i="4"/>
  <c r="K56" i="4"/>
  <c r="J56" i="4"/>
  <c r="L55" i="4"/>
  <c r="K55" i="4"/>
  <c r="J55" i="4"/>
  <c r="L54" i="4"/>
  <c r="K54" i="4"/>
  <c r="J54" i="4"/>
  <c r="L53" i="4"/>
  <c r="K53" i="4"/>
  <c r="J53" i="4"/>
  <c r="L52" i="4"/>
  <c r="K52" i="4"/>
  <c r="J52" i="4"/>
  <c r="L51" i="4"/>
  <c r="K51" i="4"/>
  <c r="J51" i="4"/>
  <c r="L50" i="4"/>
  <c r="K50" i="4"/>
  <c r="J50" i="4"/>
  <c r="L49" i="4"/>
  <c r="K49" i="4"/>
  <c r="J49" i="4"/>
  <c r="L48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L6" i="4"/>
  <c r="K6" i="4"/>
  <c r="J6" i="4"/>
  <c r="L5" i="4"/>
  <c r="K5" i="4"/>
  <c r="J5" i="4"/>
  <c r="L4" i="4"/>
  <c r="K4" i="4"/>
  <c r="J4" i="4"/>
  <c r="L3" i="4"/>
  <c r="K3" i="4"/>
  <c r="J3" i="4"/>
  <c r="L2" i="4"/>
  <c r="K2" i="4"/>
  <c r="J2" i="4"/>
  <c r="H105" i="3"/>
  <c r="C105" i="3"/>
  <c r="E104" i="3"/>
  <c r="D104" i="3"/>
  <c r="F104" i="3" s="1"/>
  <c r="C104" i="3"/>
  <c r="F102" i="3"/>
  <c r="C102" i="3"/>
  <c r="F101" i="3"/>
  <c r="M100" i="3"/>
  <c r="M95" i="3"/>
  <c r="F86" i="3"/>
  <c r="G95" i="3" s="1"/>
  <c r="E86" i="3"/>
  <c r="D86" i="3"/>
  <c r="L84" i="3"/>
  <c r="K84" i="3"/>
  <c r="J84" i="3"/>
  <c r="L83" i="3"/>
  <c r="K83" i="3"/>
  <c r="J83" i="3"/>
  <c r="L82" i="3"/>
  <c r="K82" i="3"/>
  <c r="J82" i="3"/>
  <c r="L81" i="3"/>
  <c r="K81" i="3"/>
  <c r="J81" i="3"/>
  <c r="L80" i="3"/>
  <c r="K80" i="3"/>
  <c r="J80" i="3"/>
  <c r="L79" i="3"/>
  <c r="K79" i="3"/>
  <c r="J79" i="3"/>
  <c r="L78" i="3"/>
  <c r="K78" i="3"/>
  <c r="J78" i="3"/>
  <c r="L77" i="3"/>
  <c r="K77" i="3"/>
  <c r="J77" i="3"/>
  <c r="L76" i="3"/>
  <c r="K76" i="3"/>
  <c r="J76" i="3"/>
  <c r="L75" i="3"/>
  <c r="K75" i="3"/>
  <c r="J75" i="3"/>
  <c r="L74" i="3"/>
  <c r="K74" i="3"/>
  <c r="J74" i="3"/>
  <c r="L73" i="3"/>
  <c r="K73" i="3"/>
  <c r="J73" i="3"/>
  <c r="L72" i="3"/>
  <c r="K72" i="3"/>
  <c r="J72" i="3"/>
  <c r="L71" i="3"/>
  <c r="K71" i="3"/>
  <c r="J71" i="3"/>
  <c r="L70" i="3"/>
  <c r="K70" i="3"/>
  <c r="J70" i="3"/>
  <c r="L69" i="3"/>
  <c r="K69" i="3"/>
  <c r="J69" i="3"/>
  <c r="L68" i="3"/>
  <c r="K68" i="3"/>
  <c r="J68" i="3"/>
  <c r="L67" i="3"/>
  <c r="K67" i="3"/>
  <c r="J67" i="3"/>
  <c r="L66" i="3"/>
  <c r="K66" i="3"/>
  <c r="J66" i="3"/>
  <c r="L65" i="3"/>
  <c r="K65" i="3"/>
  <c r="J65" i="3"/>
  <c r="L64" i="3"/>
  <c r="K64" i="3"/>
  <c r="J64" i="3"/>
  <c r="L63" i="3"/>
  <c r="K63" i="3"/>
  <c r="J63" i="3"/>
  <c r="L62" i="3"/>
  <c r="K62" i="3"/>
  <c r="J62" i="3"/>
  <c r="L61" i="3"/>
  <c r="K61" i="3"/>
  <c r="J61" i="3"/>
  <c r="L60" i="3"/>
  <c r="K60" i="3"/>
  <c r="J60" i="3"/>
  <c r="L59" i="3"/>
  <c r="K59" i="3"/>
  <c r="J59" i="3"/>
  <c r="L58" i="3"/>
  <c r="K58" i="3"/>
  <c r="J58" i="3"/>
  <c r="L57" i="3"/>
  <c r="K57" i="3"/>
  <c r="J57" i="3"/>
  <c r="L56" i="3"/>
  <c r="K56" i="3"/>
  <c r="J56" i="3"/>
  <c r="L55" i="3"/>
  <c r="K55" i="3"/>
  <c r="J55" i="3"/>
  <c r="L54" i="3"/>
  <c r="K54" i="3"/>
  <c r="J54" i="3"/>
  <c r="L53" i="3"/>
  <c r="K53" i="3"/>
  <c r="J53" i="3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L6" i="3"/>
  <c r="K6" i="3"/>
  <c r="J6" i="3"/>
  <c r="L5" i="3"/>
  <c r="K5" i="3"/>
  <c r="J5" i="3"/>
  <c r="L4" i="3"/>
  <c r="K4" i="3"/>
  <c r="J4" i="3"/>
  <c r="L3" i="3"/>
  <c r="K3" i="3"/>
  <c r="J3" i="3"/>
  <c r="J86" i="3" s="1"/>
  <c r="L2" i="3"/>
  <c r="L86" i="3" s="1"/>
  <c r="E87" i="3" s="1"/>
  <c r="E89" i="3" s="1"/>
  <c r="E105" i="3" s="1"/>
  <c r="K2" i="3"/>
  <c r="K86" i="3" s="1"/>
  <c r="D87" i="3" s="1"/>
  <c r="J2" i="3"/>
  <c r="G95" i="1"/>
  <c r="M97" i="1"/>
  <c r="F104" i="1"/>
  <c r="F102" i="1"/>
  <c r="F101" i="1"/>
  <c r="C104" i="1"/>
  <c r="C102" i="1"/>
  <c r="M100" i="1"/>
  <c r="L95" i="7" l="1"/>
  <c r="K95" i="7"/>
  <c r="M95" i="7"/>
  <c r="M101" i="7" s="1"/>
  <c r="J86" i="5"/>
  <c r="M101" i="5" s="1"/>
  <c r="F86" i="5"/>
  <c r="G92" i="5" s="1"/>
  <c r="D86" i="5"/>
  <c r="K86" i="5"/>
  <c r="D87" i="5" s="1"/>
  <c r="L86" i="5"/>
  <c r="E87" i="5" s="1"/>
  <c r="E86" i="5"/>
  <c r="M97" i="5"/>
  <c r="L97" i="5"/>
  <c r="K97" i="5"/>
  <c r="F87" i="5"/>
  <c r="E89" i="5"/>
  <c r="E105" i="5" s="1"/>
  <c r="J86" i="4"/>
  <c r="F87" i="4" s="1"/>
  <c r="F89" i="4" s="1"/>
  <c r="F105" i="4" s="1"/>
  <c r="G105" i="4" s="1"/>
  <c r="K86" i="4"/>
  <c r="D87" i="4" s="1"/>
  <c r="D89" i="4" s="1"/>
  <c r="D105" i="4" s="1"/>
  <c r="L86" i="4"/>
  <c r="E87" i="4" s="1"/>
  <c r="K86" i="2"/>
  <c r="D87" i="2" s="1"/>
  <c r="D89" i="2" s="1"/>
  <c r="D105" i="2" s="1"/>
  <c r="L86" i="2"/>
  <c r="E87" i="2" s="1"/>
  <c r="E89" i="2" s="1"/>
  <c r="E105" i="2" s="1"/>
  <c r="J86" i="2"/>
  <c r="L97" i="2" s="1"/>
  <c r="F87" i="2"/>
  <c r="F89" i="2" s="1"/>
  <c r="F105" i="2" s="1"/>
  <c r="G105" i="2" s="1"/>
  <c r="K97" i="2"/>
  <c r="M97" i="2"/>
  <c r="M101" i="2"/>
  <c r="E89" i="4"/>
  <c r="E105" i="4" s="1"/>
  <c r="K97" i="4"/>
  <c r="G93" i="4"/>
  <c r="G92" i="4"/>
  <c r="G94" i="4"/>
  <c r="G101" i="4"/>
  <c r="G95" i="4"/>
  <c r="D89" i="3"/>
  <c r="D105" i="3" s="1"/>
  <c r="L97" i="3"/>
  <c r="K97" i="3"/>
  <c r="F87" i="3"/>
  <c r="F89" i="3" s="1"/>
  <c r="F105" i="3" s="1"/>
  <c r="G105" i="3" s="1"/>
  <c r="M101" i="3"/>
  <c r="M97" i="3"/>
  <c r="G92" i="3"/>
  <c r="G93" i="3"/>
  <c r="G94" i="3"/>
  <c r="G101" i="3"/>
  <c r="C105" i="1"/>
  <c r="H105" i="1"/>
  <c r="E104" i="1"/>
  <c r="D104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E86" i="1"/>
  <c r="F86" i="1"/>
  <c r="M95" i="1"/>
  <c r="G94" i="5" l="1"/>
  <c r="G93" i="5"/>
  <c r="F89" i="5"/>
  <c r="F105" i="5" s="1"/>
  <c r="G105" i="5" s="1"/>
  <c r="G95" i="5"/>
  <c r="G101" i="5"/>
  <c r="D89" i="5"/>
  <c r="D105" i="5" s="1"/>
  <c r="M101" i="4"/>
  <c r="L97" i="4"/>
  <c r="M97" i="4"/>
  <c r="G101" i="1"/>
  <c r="G94" i="1"/>
  <c r="G93" i="1"/>
  <c r="G92" i="1"/>
  <c r="J2" i="1"/>
  <c r="K2" i="1"/>
  <c r="L2" i="1"/>
  <c r="J3" i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D86" i="1"/>
  <c r="K86" i="1" l="1"/>
  <c r="D87" i="1" s="1"/>
  <c r="D89" i="1" s="1"/>
  <c r="D105" i="1" s="1"/>
  <c r="J86" i="1"/>
  <c r="M101" i="1" s="1"/>
  <c r="L86" i="1"/>
  <c r="E87" i="1" s="1"/>
  <c r="E89" i="1" s="1"/>
  <c r="E105" i="1" s="1"/>
  <c r="F87" i="1" l="1"/>
  <c r="F89" i="1" s="1"/>
  <c r="F105" i="1" s="1"/>
  <c r="G105" i="1" s="1"/>
  <c r="K97" i="1"/>
  <c r="L97" i="1"/>
</calcChain>
</file>

<file path=xl/sharedStrings.xml><?xml version="1.0" encoding="utf-8"?>
<sst xmlns="http://schemas.openxmlformats.org/spreadsheetml/2006/main" count="1219" uniqueCount="131">
  <si>
    <t>County</t>
  </si>
  <si>
    <t>License Year</t>
  </si>
  <si>
    <t>Hunting Season</t>
  </si>
  <si>
    <t>Antlered</t>
  </si>
  <si>
    <t>Total</t>
  </si>
  <si>
    <t>Report Date and Time</t>
  </si>
  <si>
    <t>Alcona</t>
  </si>
  <si>
    <t>ALL</t>
  </si>
  <si>
    <t xml:space="preserve"> -   </t>
  </si>
  <si>
    <t>Alger</t>
  </si>
  <si>
    <t>Allegan</t>
  </si>
  <si>
    <t>Alpena</t>
  </si>
  <si>
    <t>Antrim</t>
  </si>
  <si>
    <t>Arenac</t>
  </si>
  <si>
    <t>Baraga</t>
  </si>
  <si>
    <t>Barry</t>
  </si>
  <si>
    <t>Bay</t>
  </si>
  <si>
    <t>Benzie</t>
  </si>
  <si>
    <t>Berrien</t>
  </si>
  <si>
    <t>Branch</t>
  </si>
  <si>
    <t>Calhoun</t>
  </si>
  <si>
    <t>Cass</t>
  </si>
  <si>
    <t>Charlevoix</t>
  </si>
  <si>
    <t>Cheboygan</t>
  </si>
  <si>
    <t>Chippewa</t>
  </si>
  <si>
    <t>Clare</t>
  </si>
  <si>
    <t>Clinton</t>
  </si>
  <si>
    <t>Crawford</t>
  </si>
  <si>
    <t>Delta</t>
  </si>
  <si>
    <t>Dickinson</t>
  </si>
  <si>
    <t>Eaton</t>
  </si>
  <si>
    <t>Emmet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</si>
  <si>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</si>
  <si>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</si>
  <si>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</si>
  <si>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</si>
  <si>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</si>
  <si>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</si>
  <si>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</si>
  <si>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</si>
  <si>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</si>
  <si>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</si>
  <si>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</si>
  <si>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</si>
  <si>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</si>
  <si>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Jackson</t>
  </si>
  <si>
    <t>Kalamazoo</t>
  </si>
  <si>
    <t>Kalkaska</t>
  </si>
  <si>
    <t>Kent</t>
  </si>
  <si>
    <t>Keweenaw</t>
  </si>
  <si>
    <t>Lake</t>
  </si>
  <si>
    <t>Lapeer</t>
  </si>
  <si>
    <t>Leelanau</t>
  </si>
  <si>
    <t>Lenawee</t>
  </si>
  <si>
    <t>Livingston</t>
  </si>
  <si>
    <t>Luce</t>
  </si>
  <si>
    <t>Mackinac</t>
  </si>
  <si>
    <t>Macomb</t>
  </si>
  <si>
    <t>Manistee</t>
  </si>
  <si>
    <t>Marquette</t>
  </si>
  <si>
    <t>Mason</t>
  </si>
  <si>
    <t>Mecosta</t>
  </si>
  <si>
    <t>Menominee</t>
  </si>
  <si>
    <t>Midland</t>
  </si>
  <si>
    <t>Missaukee</t>
  </si>
  <si>
    <t>Monroe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</si>
  <si>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</si>
  <si>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</si>
  <si>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</si>
  <si>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</si>
  <si>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</si>
  <si>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</si>
  <si>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</si>
  <si>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</si>
  <si>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Osceola</t>
  </si>
  <si>
    <t>Oscoda</t>
  </si>
  <si>
    <t>Otsego</t>
  </si>
  <si>
    <t>Ottawa</t>
  </si>
  <si>
    <t>Presque Isle</t>
  </si>
  <si>
    <t>Roscommon</t>
  </si>
  <si>
    <t>Saginaw</t>
  </si>
  <si>
    <t>Sanilac</t>
  </si>
  <si>
    <t>Schoolcraft</t>
  </si>
  <si>
    <t>Shiawassee</t>
  </si>
  <si>
    <t>St. Clair</t>
  </si>
  <si>
    <t>St. Joseph</t>
  </si>
  <si>
    <t>Tuscola</t>
  </si>
  <si>
    <t>Van Buren</t>
  </si>
  <si>
    <t>Washtenaw</t>
  </si>
  <si>
    <t>Wayne</t>
  </si>
  <si>
    <t>Wexford</t>
  </si>
  <si>
    <t>UP</t>
  </si>
  <si>
    <t>LP</t>
  </si>
  <si>
    <t xml:space="preserve"> UP Deer Harvest All Seasons </t>
  </si>
  <si>
    <t xml:space="preserve">All Seasons </t>
  </si>
  <si>
    <t>Antlerless</t>
  </si>
  <si>
    <t>Est Deer Harvest</t>
  </si>
  <si>
    <t xml:space="preserve">% of Total Take </t>
  </si>
  <si>
    <t xml:space="preserve">% of Total UP Take </t>
  </si>
  <si>
    <t>UP County Data</t>
  </si>
  <si>
    <t>UP Totals 2023</t>
  </si>
  <si>
    <t>A</t>
  </si>
  <si>
    <t>B</t>
  </si>
  <si>
    <t>A/B</t>
  </si>
  <si>
    <t>Current date / yearly harvest</t>
  </si>
  <si>
    <t>UP 12/27/2022</t>
  </si>
  <si>
    <t>Take as a % of 12/27/2022</t>
  </si>
  <si>
    <t>12/27/23-12/27/22</t>
  </si>
  <si>
    <t>final 2022 adj DNR</t>
  </si>
  <si>
    <t>Deer Damage</t>
  </si>
  <si>
    <t>UP Totals 2024</t>
  </si>
  <si>
    <t>Final 2023</t>
  </si>
  <si>
    <t>DMU</t>
  </si>
  <si>
    <t>Dickinson Iron</t>
  </si>
  <si>
    <t>Souther Dickinson</t>
  </si>
  <si>
    <t>Menominee Delta</t>
  </si>
  <si>
    <t>Memominee</t>
  </si>
  <si>
    <t>Ontonogon</t>
  </si>
  <si>
    <t>Drumond</t>
  </si>
  <si>
    <t>South Delta Schoolcraft</t>
  </si>
  <si>
    <t>Ironwood Gogebic</t>
  </si>
  <si>
    <t>Boise Blanc Island</t>
  </si>
  <si>
    <t>South West Mqt</t>
  </si>
  <si>
    <t>Delta Menominee</t>
  </si>
  <si>
    <t>Machinac</t>
  </si>
  <si>
    <t>Northern Delta Menominee</t>
  </si>
  <si>
    <t>Eastern Mackinac</t>
  </si>
  <si>
    <t>Southern Houghton Sidnaw Kenton</t>
  </si>
  <si>
    <t>Western Baraga</t>
  </si>
  <si>
    <t>Southern Gogebic Watersmeet</t>
  </si>
  <si>
    <t>Chippewa and Mackinac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</si>
</sst>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22" fontId="0" fillId="0" borderId="0" xfId="0" applyNumberFormat="1"/>
    <xf numFmtId="164" fontId="0" fillId="0" borderId="0" xfId="1" applyNumberFormat="1" applyFont="1"/>
    <xf numFmtId="10" fontId="0" fillId="0" borderId="0" xfId="43" applyNumberFormat="1" applyFont="1"/>
    <xf numFmtId="0" fontId="18" fillId="0" borderId="0" xfId="0" applyFont="1" applyAlignment="1">
      <alignment horizontal="center" vertical="center"/>
    </xf>
    <xf numFmtId="14" fontId="0" fillId="0" borderId="0" xfId="0" applyNumberFormat="1"/>
    <xf numFmtId="14" fontId="0" fillId="33" borderId="10" xfId="0" applyNumberFormat="1" applyFill="1" applyBorder="1"/>
    <xf numFmtId="3" fontId="0" fillId="33" borderId="11" xfId="0" applyNumberFormat="1" applyFill="1" applyBorder="1"/>
    <xf numFmtId="10" fontId="0" fillId="33" borderId="12" xfId="43" applyNumberFormat="1" applyFont="1" applyFill="1" applyBorder="1"/>
    <xf numFmtId="43" fontId="0" fillId="0" borderId="0" xfId="1" applyFont="1"/>
    <xf numFmtId="14" fontId="0" fillId="33" borderId="0" xfId="0" applyNumberFormat="1" applyFill="1"/>
    <xf numFmtId="0" fontId="0" fillId="33" borderId="10" xfId="0" applyFill="1" applyBorder="1"/>
    <xf numFmtId="3" fontId="0" fillId="34" borderId="0" xfId="0" applyNumberFormat="1" applyFill="1"/>
    <xf numFmtId="0" fontId="0" fillId="34" borderId="0" xfId="0" applyFill="1"/>
    <xf numFmtId="164" fontId="0" fillId="33" borderId="0" xfId="1" applyNumberFormat="1" applyFont="1" applyFill="1"/>
    <xf numFmtId="22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17" fillId="35" borderId="0" xfId="0" applyNumberFormat="1" applyFont="1" applyFill="1"/>
    <xf numFmtId="10" fontId="17" fillId="35" borderId="0" xfId="43" applyNumberFormat="1" applyFont="1" applyFill="1"/>
    <xf numFmtId="0" fontId="0" fillId="34" borderId="0" xfId="0" applyFill="1" applyAlignment="1">
      <alignment horizontal="center"/>
    </xf>
    <xf numFmtId="0" fontId="18" fillId="0" borderId="0" xfId="0" applyFont="1" applyAlignment="1">
      <alignment horizontal="center"/>
    </xf>
    <xf numFmtId="43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5"/>
  <sheetViews>
    <sheetView topLeftCell="A73" workbookViewId="0">
      <selection activeCell="N90" sqref="N90:N95"/>
    </sheetView>
  </sheetViews>
  <sheetFormatPr defaultRowHeight="15" x14ac:dyDescent="0.25"/>
  <cols>
    <col min="3" max="3" width="12.5703125" customWidth="1"/>
    <col min="4" max="4" width="20.42578125" customWidth="1"/>
    <col min="5" max="5" width="19.28515625" customWidth="1"/>
    <col min="6" max="6" width="11.28515625" bestFit="1" customWidth="1"/>
    <col min="7" max="7" width="17.28515625" customWidth="1"/>
    <col min="8" max="8" width="17" customWidth="1"/>
    <col min="9" max="9" width="14.7109375" customWidth="1"/>
    <col min="10" max="12" width="9.5703125" bestFit="1" customWidth="1"/>
    <col min="13" max="13" width="1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2023</v>
      </c>
      <c r="C2" t="s">
        <v>7</v>
      </c>
      <c r="D2" s="1">
        <v>2164</v>
      </c>
      <c r="E2" s="1">
        <v>1364</v>
      </c>
      <c r="F2" s="1">
        <v>3528</v>
      </c>
      <c r="G2" s="2">
        <v>45287.304166666669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2023</v>
      </c>
      <c r="C3" t="s">
        <v>7</v>
      </c>
      <c r="D3">
        <v>432</v>
      </c>
      <c r="E3">
        <v>50</v>
      </c>
      <c r="F3">
        <v>482</v>
      </c>
      <c r="G3" s="2">
        <v>45287.304166666669</v>
      </c>
      <c r="I3">
        <v>1</v>
      </c>
      <c r="J3" s="3">
        <f t="shared" ref="J3:J66" si="0">IF($I3=1,+F3,0)</f>
        <v>482</v>
      </c>
      <c r="K3" s="3">
        <f t="shared" ref="K3:K66" si="1">IF($I3=1,+D3,0)</f>
        <v>432</v>
      </c>
      <c r="L3" s="3">
        <f t="shared" ref="L3:L66" si="2">IF($I3=1,+E3,0)</f>
        <v>50</v>
      </c>
    </row>
    <row r="4" spans="1:12" x14ac:dyDescent="0.25">
      <c r="A4" t="s">
        <v>10</v>
      </c>
      <c r="B4">
        <v>2023</v>
      </c>
      <c r="C4" t="s">
        <v>7</v>
      </c>
      <c r="D4" s="1">
        <v>3209</v>
      </c>
      <c r="E4" s="1">
        <v>2321</v>
      </c>
      <c r="F4" s="1">
        <v>5530</v>
      </c>
      <c r="G4" s="2">
        <v>45287.304166666669</v>
      </c>
      <c r="J4" s="3">
        <f t="shared" si="0"/>
        <v>0</v>
      </c>
      <c r="K4" s="3">
        <f t="shared" si="1"/>
        <v>0</v>
      </c>
      <c r="L4" s="3">
        <f t="shared" si="2"/>
        <v>0</v>
      </c>
    </row>
    <row r="5" spans="1:12" x14ac:dyDescent="0.25">
      <c r="A5" t="s">
        <v>11</v>
      </c>
      <c r="B5">
        <v>2023</v>
      </c>
      <c r="C5" t="s">
        <v>7</v>
      </c>
      <c r="D5" s="1">
        <v>2135</v>
      </c>
      <c r="E5" s="1">
        <v>1138</v>
      </c>
      <c r="F5" s="1">
        <v>3273</v>
      </c>
      <c r="G5" s="2">
        <v>45287.304166666669</v>
      </c>
      <c r="J5" s="3">
        <f t="shared" si="0"/>
        <v>0</v>
      </c>
      <c r="K5" s="3">
        <f t="shared" si="1"/>
        <v>0</v>
      </c>
      <c r="L5" s="3">
        <f t="shared" si="2"/>
        <v>0</v>
      </c>
    </row>
    <row r="6" spans="1:12" x14ac:dyDescent="0.25">
      <c r="A6" t="s">
        <v>12</v>
      </c>
      <c r="B6">
        <v>2023</v>
      </c>
      <c r="C6" t="s">
        <v>7</v>
      </c>
      <c r="D6" s="1">
        <v>1112</v>
      </c>
      <c r="E6">
        <v>815</v>
      </c>
      <c r="F6" s="1">
        <v>1927</v>
      </c>
      <c r="G6" s="2">
        <v>45287.304166666669</v>
      </c>
      <c r="J6" s="3">
        <f t="shared" si="0"/>
        <v>0</v>
      </c>
      <c r="K6" s="3">
        <f t="shared" si="1"/>
        <v>0</v>
      </c>
      <c r="L6" s="3">
        <f t="shared" si="2"/>
        <v>0</v>
      </c>
    </row>
    <row r="7" spans="1:12" x14ac:dyDescent="0.25">
      <c r="A7" t="s">
        <v>13</v>
      </c>
      <c r="B7">
        <v>2023</v>
      </c>
      <c r="C7" t="s">
        <v>7</v>
      </c>
      <c r="D7" s="1">
        <v>1749</v>
      </c>
      <c r="E7" s="1">
        <v>1081</v>
      </c>
      <c r="F7" s="1">
        <v>2830</v>
      </c>
      <c r="G7" s="2">
        <v>45287.304166666669</v>
      </c>
      <c r="J7" s="3">
        <f t="shared" si="0"/>
        <v>0</v>
      </c>
      <c r="K7" s="3">
        <f t="shared" si="1"/>
        <v>0</v>
      </c>
      <c r="L7" s="3">
        <f t="shared" si="2"/>
        <v>0</v>
      </c>
    </row>
    <row r="8" spans="1:12" x14ac:dyDescent="0.25">
      <c r="A8" t="s">
        <v>14</v>
      </c>
      <c r="B8">
        <v>2023</v>
      </c>
      <c r="C8" t="s">
        <v>7</v>
      </c>
      <c r="D8">
        <v>421</v>
      </c>
      <c r="E8">
        <v>43</v>
      </c>
      <c r="F8">
        <v>464</v>
      </c>
      <c r="G8" s="2">
        <v>45287.304166666669</v>
      </c>
      <c r="I8">
        <v>1</v>
      </c>
      <c r="J8" s="3">
        <f t="shared" si="0"/>
        <v>464</v>
      </c>
      <c r="K8" s="3">
        <f t="shared" si="1"/>
        <v>421</v>
      </c>
      <c r="L8" s="3">
        <f t="shared" si="2"/>
        <v>43</v>
      </c>
    </row>
    <row r="9" spans="1:12" x14ac:dyDescent="0.25">
      <c r="A9" t="s">
        <v>15</v>
      </c>
      <c r="B9">
        <v>2023</v>
      </c>
      <c r="C9" t="s">
        <v>7</v>
      </c>
      <c r="D9" s="1">
        <v>2658</v>
      </c>
      <c r="E9" s="1">
        <v>1894</v>
      </c>
      <c r="F9" s="1">
        <v>4552</v>
      </c>
      <c r="G9" s="2">
        <v>45287.304166666669</v>
      </c>
      <c r="J9" s="3">
        <f t="shared" si="0"/>
        <v>0</v>
      </c>
      <c r="K9" s="3">
        <f t="shared" si="1"/>
        <v>0</v>
      </c>
      <c r="L9" s="3">
        <f t="shared" si="2"/>
        <v>0</v>
      </c>
    </row>
    <row r="10" spans="1:12" x14ac:dyDescent="0.25">
      <c r="A10" t="s">
        <v>16</v>
      </c>
      <c r="B10">
        <v>2023</v>
      </c>
      <c r="C10" t="s">
        <v>7</v>
      </c>
      <c r="D10" s="1">
        <v>1104</v>
      </c>
      <c r="E10">
        <v>645</v>
      </c>
      <c r="F10" s="1">
        <v>1749</v>
      </c>
      <c r="G10" s="2">
        <v>45287.304166666669</v>
      </c>
      <c r="J10" s="3">
        <f t="shared" si="0"/>
        <v>0</v>
      </c>
      <c r="K10" s="3">
        <f t="shared" si="1"/>
        <v>0</v>
      </c>
      <c r="L10" s="3">
        <f t="shared" si="2"/>
        <v>0</v>
      </c>
    </row>
    <row r="11" spans="1:12" x14ac:dyDescent="0.25">
      <c r="A11" t="s">
        <v>17</v>
      </c>
      <c r="B11">
        <v>2023</v>
      </c>
      <c r="C11" t="s">
        <v>7</v>
      </c>
      <c r="D11">
        <v>675</v>
      </c>
      <c r="E11">
        <v>536</v>
      </c>
      <c r="F11" s="1">
        <v>1211</v>
      </c>
      <c r="G11" s="2">
        <v>45287.304166666669</v>
      </c>
      <c r="J11" s="3">
        <f t="shared" si="0"/>
        <v>0</v>
      </c>
      <c r="K11" s="3">
        <f t="shared" si="1"/>
        <v>0</v>
      </c>
      <c r="L11" s="3">
        <f t="shared" si="2"/>
        <v>0</v>
      </c>
    </row>
    <row r="12" spans="1:12" x14ac:dyDescent="0.25">
      <c r="A12" t="s">
        <v>18</v>
      </c>
      <c r="B12">
        <v>2023</v>
      </c>
      <c r="C12" t="s">
        <v>7</v>
      </c>
      <c r="D12" s="1">
        <v>1542</v>
      </c>
      <c r="E12" s="1">
        <v>1093</v>
      </c>
      <c r="F12" s="1">
        <v>2635</v>
      </c>
      <c r="G12" s="2">
        <v>45287.304166666669</v>
      </c>
      <c r="J12" s="3">
        <f t="shared" si="0"/>
        <v>0</v>
      </c>
      <c r="K12" s="3">
        <f t="shared" si="1"/>
        <v>0</v>
      </c>
      <c r="L12" s="3">
        <f t="shared" si="2"/>
        <v>0</v>
      </c>
    </row>
    <row r="13" spans="1:12" x14ac:dyDescent="0.25">
      <c r="A13" t="s">
        <v>19</v>
      </c>
      <c r="B13">
        <v>2023</v>
      </c>
      <c r="C13" t="s">
        <v>7</v>
      </c>
      <c r="D13" s="1">
        <v>2391</v>
      </c>
      <c r="E13" s="1">
        <v>2079</v>
      </c>
      <c r="F13" s="1">
        <v>4470</v>
      </c>
      <c r="G13" s="2">
        <v>45287.304166666669</v>
      </c>
      <c r="J13" s="3">
        <f t="shared" si="0"/>
        <v>0</v>
      </c>
      <c r="K13" s="3">
        <f t="shared" si="1"/>
        <v>0</v>
      </c>
      <c r="L13" s="3">
        <f t="shared" si="2"/>
        <v>0</v>
      </c>
    </row>
    <row r="14" spans="1:12" x14ac:dyDescent="0.25">
      <c r="A14" t="s">
        <v>20</v>
      </c>
      <c r="B14">
        <v>2023</v>
      </c>
      <c r="C14" t="s">
        <v>7</v>
      </c>
      <c r="D14" s="1">
        <v>3346</v>
      </c>
      <c r="E14" s="1">
        <v>2320</v>
      </c>
      <c r="F14" s="1">
        <v>5666</v>
      </c>
      <c r="G14" s="2">
        <v>45287.304166666669</v>
      </c>
      <c r="J14" s="3">
        <f t="shared" si="0"/>
        <v>0</v>
      </c>
      <c r="K14" s="3">
        <f t="shared" si="1"/>
        <v>0</v>
      </c>
      <c r="L14" s="3">
        <f t="shared" si="2"/>
        <v>0</v>
      </c>
    </row>
    <row r="15" spans="1:12" x14ac:dyDescent="0.25">
      <c r="A15" t="s">
        <v>21</v>
      </c>
      <c r="B15">
        <v>2023</v>
      </c>
      <c r="C15" t="s">
        <v>7</v>
      </c>
      <c r="D15" s="1">
        <v>1629</v>
      </c>
      <c r="E15" s="1">
        <v>1388</v>
      </c>
      <c r="F15" s="1">
        <v>3017</v>
      </c>
      <c r="G15" s="2">
        <v>45287.304166666669</v>
      </c>
      <c r="J15" s="3">
        <f t="shared" si="0"/>
        <v>0</v>
      </c>
      <c r="K15" s="3">
        <f t="shared" si="1"/>
        <v>0</v>
      </c>
      <c r="L15" s="3">
        <f t="shared" si="2"/>
        <v>0</v>
      </c>
    </row>
    <row r="16" spans="1:12" x14ac:dyDescent="0.25">
      <c r="A16" t="s">
        <v>22</v>
      </c>
      <c r="B16">
        <v>2023</v>
      </c>
      <c r="C16" t="s">
        <v>7</v>
      </c>
      <c r="D16">
        <v>894</v>
      </c>
      <c r="E16">
        <v>547</v>
      </c>
      <c r="F16" s="1">
        <v>1441</v>
      </c>
      <c r="G16" s="2">
        <v>45287.304166666669</v>
      </c>
      <c r="J16" s="3">
        <f t="shared" si="0"/>
        <v>0</v>
      </c>
      <c r="K16" s="3">
        <f t="shared" si="1"/>
        <v>0</v>
      </c>
      <c r="L16" s="3">
        <f t="shared" si="2"/>
        <v>0</v>
      </c>
    </row>
    <row r="17" spans="1:12" x14ac:dyDescent="0.25">
      <c r="A17" t="s">
        <v>23</v>
      </c>
      <c r="B17">
        <v>2023</v>
      </c>
      <c r="C17" t="s">
        <v>7</v>
      </c>
      <c r="D17" s="1">
        <v>1166</v>
      </c>
      <c r="E17">
        <v>581</v>
      </c>
      <c r="F17" s="1">
        <v>1747</v>
      </c>
      <c r="G17" s="2">
        <v>45287.304166666669</v>
      </c>
      <c r="J17" s="3">
        <f t="shared" si="0"/>
        <v>0</v>
      </c>
      <c r="K17" s="3">
        <f t="shared" si="1"/>
        <v>0</v>
      </c>
      <c r="L17" s="3">
        <f t="shared" si="2"/>
        <v>0</v>
      </c>
    </row>
    <row r="18" spans="1:12" x14ac:dyDescent="0.25">
      <c r="A18" t="s">
        <v>24</v>
      </c>
      <c r="B18">
        <v>2023</v>
      </c>
      <c r="C18" t="s">
        <v>7</v>
      </c>
      <c r="D18">
        <v>822</v>
      </c>
      <c r="E18">
        <v>170</v>
      </c>
      <c r="F18">
        <v>992</v>
      </c>
      <c r="G18" s="2">
        <v>45287.304166666669</v>
      </c>
      <c r="I18">
        <v>1</v>
      </c>
      <c r="J18" s="3">
        <f t="shared" si="0"/>
        <v>992</v>
      </c>
      <c r="K18" s="3">
        <f t="shared" si="1"/>
        <v>822</v>
      </c>
      <c r="L18" s="3">
        <f t="shared" si="2"/>
        <v>170</v>
      </c>
    </row>
    <row r="19" spans="1:12" x14ac:dyDescent="0.25">
      <c r="A19" t="s">
        <v>25</v>
      </c>
      <c r="B19">
        <v>2023</v>
      </c>
      <c r="C19" t="s">
        <v>7</v>
      </c>
      <c r="D19" s="1">
        <v>2252</v>
      </c>
      <c r="E19" s="1">
        <v>1643</v>
      </c>
      <c r="F19" s="1">
        <v>3895</v>
      </c>
      <c r="G19" s="2">
        <v>45287.304166666669</v>
      </c>
      <c r="J19" s="3">
        <f t="shared" si="0"/>
        <v>0</v>
      </c>
      <c r="K19" s="3">
        <f t="shared" si="1"/>
        <v>0</v>
      </c>
      <c r="L19" s="3">
        <f t="shared" si="2"/>
        <v>0</v>
      </c>
    </row>
    <row r="20" spans="1:12" x14ac:dyDescent="0.25">
      <c r="A20" t="s">
        <v>26</v>
      </c>
      <c r="B20">
        <v>2023</v>
      </c>
      <c r="C20" t="s">
        <v>7</v>
      </c>
      <c r="D20" s="1">
        <v>3228</v>
      </c>
      <c r="E20" s="1">
        <v>2368</v>
      </c>
      <c r="F20" s="1">
        <v>5596</v>
      </c>
      <c r="G20" s="2">
        <v>45287.304166666669</v>
      </c>
      <c r="J20" s="3">
        <f t="shared" si="0"/>
        <v>0</v>
      </c>
      <c r="K20" s="3">
        <f t="shared" si="1"/>
        <v>0</v>
      </c>
      <c r="L20" s="3">
        <f t="shared" si="2"/>
        <v>0</v>
      </c>
    </row>
    <row r="21" spans="1:12" x14ac:dyDescent="0.25">
      <c r="A21" t="s">
        <v>27</v>
      </c>
      <c r="B21">
        <v>2023</v>
      </c>
      <c r="C21" t="s">
        <v>7</v>
      </c>
      <c r="D21">
        <v>973</v>
      </c>
      <c r="E21">
        <v>767</v>
      </c>
      <c r="F21" s="1">
        <v>1740</v>
      </c>
      <c r="G21" s="2">
        <v>45287.304166666669</v>
      </c>
      <c r="J21" s="3">
        <f t="shared" si="0"/>
        <v>0</v>
      </c>
      <c r="K21" s="3">
        <f t="shared" si="1"/>
        <v>0</v>
      </c>
      <c r="L21" s="3">
        <f t="shared" si="2"/>
        <v>0</v>
      </c>
    </row>
    <row r="22" spans="1:12" x14ac:dyDescent="0.25">
      <c r="A22" t="s">
        <v>28</v>
      </c>
      <c r="B22">
        <v>2023</v>
      </c>
      <c r="C22" t="s">
        <v>7</v>
      </c>
      <c r="D22" s="1">
        <v>2070</v>
      </c>
      <c r="E22">
        <v>814</v>
      </c>
      <c r="F22" s="1">
        <v>2884</v>
      </c>
      <c r="G22" s="2">
        <v>45287.304166666669</v>
      </c>
      <c r="I22">
        <v>1</v>
      </c>
      <c r="J22" s="3">
        <f t="shared" si="0"/>
        <v>2884</v>
      </c>
      <c r="K22" s="3">
        <f t="shared" si="1"/>
        <v>2070</v>
      </c>
      <c r="L22" s="3">
        <f t="shared" si="2"/>
        <v>814</v>
      </c>
    </row>
    <row r="23" spans="1:12" x14ac:dyDescent="0.25">
      <c r="A23" t="s">
        <v>29</v>
      </c>
      <c r="B23">
        <v>2023</v>
      </c>
      <c r="C23" t="s">
        <v>7</v>
      </c>
      <c r="D23" s="1">
        <v>1026</v>
      </c>
      <c r="E23">
        <v>441</v>
      </c>
      <c r="F23" s="1">
        <v>1467</v>
      </c>
      <c r="G23" s="2">
        <v>45287.304166666669</v>
      </c>
      <c r="I23">
        <v>1</v>
      </c>
      <c r="J23" s="3">
        <f t="shared" si="0"/>
        <v>1467</v>
      </c>
      <c r="K23" s="3">
        <f t="shared" si="1"/>
        <v>1026</v>
      </c>
      <c r="L23" s="3">
        <f t="shared" si="2"/>
        <v>441</v>
      </c>
    </row>
    <row r="24" spans="1:12" x14ac:dyDescent="0.25">
      <c r="A24" t="s">
        <v>30</v>
      </c>
      <c r="B24">
        <v>2023</v>
      </c>
      <c r="C24" t="s">
        <v>7</v>
      </c>
      <c r="D24" s="1">
        <v>2597</v>
      </c>
      <c r="E24" s="1">
        <v>1907</v>
      </c>
      <c r="F24" s="1">
        <v>4504</v>
      </c>
      <c r="G24" s="2">
        <v>45287.304166666669</v>
      </c>
      <c r="J24" s="3">
        <f t="shared" si="0"/>
        <v>0</v>
      </c>
      <c r="K24" s="3">
        <f t="shared" si="1"/>
        <v>0</v>
      </c>
      <c r="L24" s="3">
        <f t="shared" si="2"/>
        <v>0</v>
      </c>
    </row>
    <row r="25" spans="1:12" x14ac:dyDescent="0.25">
      <c r="A25" t="s">
        <v>31</v>
      </c>
      <c r="B25">
        <v>2023</v>
      </c>
      <c r="C25" t="s">
        <v>7</v>
      </c>
      <c r="D25">
        <v>689</v>
      </c>
      <c r="E25">
        <v>338</v>
      </c>
      <c r="F25" s="1">
        <v>1027</v>
      </c>
      <c r="G25" s="2">
        <v>45287.304166666669</v>
      </c>
      <c r="J25" s="3">
        <f t="shared" si="0"/>
        <v>0</v>
      </c>
      <c r="K25" s="3">
        <f t="shared" si="1"/>
        <v>0</v>
      </c>
      <c r="L25" s="3">
        <f t="shared" si="2"/>
        <v>0</v>
      </c>
    </row>
    <row r="26" spans="1:12" x14ac:dyDescent="0.25">
      <c r="A26" t="s">
        <v>32</v>
      </c>
      <c r="B26">
        <v>2023</v>
      </c>
      <c r="C26" t="s">
        <v>7</v>
      </c>
      <c r="D26" s="1">
        <v>2472</v>
      </c>
      <c r="E26" s="1">
        <v>1446</v>
      </c>
      <c r="F26" s="1">
        <v>3918</v>
      </c>
      <c r="G26" s="2">
        <v>45287.304166666669</v>
      </c>
      <c r="J26" s="3">
        <f t="shared" si="0"/>
        <v>0</v>
      </c>
      <c r="K26" s="3">
        <f t="shared" si="1"/>
        <v>0</v>
      </c>
      <c r="L26" s="3">
        <f t="shared" si="2"/>
        <v>0</v>
      </c>
    </row>
    <row r="27" spans="1:12" x14ac:dyDescent="0.25">
      <c r="A27" t="s">
        <v>33</v>
      </c>
      <c r="B27">
        <v>2023</v>
      </c>
      <c r="C27" t="s">
        <v>7</v>
      </c>
      <c r="D27" s="1">
        <v>2080</v>
      </c>
      <c r="E27" s="1">
        <v>1537</v>
      </c>
      <c r="F27" s="1">
        <v>3617</v>
      </c>
      <c r="G27" s="2">
        <v>45287.304166666669</v>
      </c>
      <c r="J27" s="3">
        <f t="shared" si="0"/>
        <v>0</v>
      </c>
      <c r="K27" s="3">
        <f t="shared" si="1"/>
        <v>0</v>
      </c>
      <c r="L27" s="3">
        <f t="shared" si="2"/>
        <v>0</v>
      </c>
    </row>
    <row r="28" spans="1:12" x14ac:dyDescent="0.25">
      <c r="A28" t="s">
        <v>34</v>
      </c>
      <c r="B28">
        <v>2023</v>
      </c>
      <c r="C28" t="s">
        <v>7</v>
      </c>
      <c r="D28">
        <v>271</v>
      </c>
      <c r="E28">
        <v>43</v>
      </c>
      <c r="F28">
        <v>314</v>
      </c>
      <c r="G28" s="2">
        <v>45287.304166666669</v>
      </c>
      <c r="I28">
        <v>1</v>
      </c>
      <c r="J28" s="3">
        <f t="shared" si="0"/>
        <v>314</v>
      </c>
      <c r="K28" s="3">
        <f t="shared" si="1"/>
        <v>271</v>
      </c>
      <c r="L28" s="3">
        <f t="shared" si="2"/>
        <v>43</v>
      </c>
    </row>
    <row r="29" spans="1:12" x14ac:dyDescent="0.25">
      <c r="A29" t="s">
        <v>35</v>
      </c>
      <c r="B29">
        <v>2023</v>
      </c>
      <c r="C29" t="s">
        <v>7</v>
      </c>
      <c r="D29">
        <v>996</v>
      </c>
      <c r="E29">
        <v>866</v>
      </c>
      <c r="F29" s="1">
        <v>1862</v>
      </c>
      <c r="G29" s="2">
        <v>45287.304166666669</v>
      </c>
      <c r="J29" s="3">
        <f t="shared" si="0"/>
        <v>0</v>
      </c>
      <c r="K29" s="3">
        <f t="shared" si="1"/>
        <v>0</v>
      </c>
      <c r="L29" s="3">
        <f t="shared" si="2"/>
        <v>0</v>
      </c>
    </row>
    <row r="30" spans="1:12" x14ac:dyDescent="0.25">
      <c r="A30" t="s">
        <v>36</v>
      </c>
      <c r="B30">
        <v>2023</v>
      </c>
      <c r="C30" t="s">
        <v>7</v>
      </c>
      <c r="D30" s="1">
        <v>2935</v>
      </c>
      <c r="E30" s="1">
        <v>2053</v>
      </c>
      <c r="F30" s="1">
        <v>4988</v>
      </c>
      <c r="G30" s="2">
        <v>45287.304166666669</v>
      </c>
      <c r="J30" s="3">
        <f t="shared" si="0"/>
        <v>0</v>
      </c>
      <c r="K30" s="3">
        <f t="shared" si="1"/>
        <v>0</v>
      </c>
      <c r="L30" s="3">
        <f t="shared" si="2"/>
        <v>0</v>
      </c>
    </row>
    <row r="31" spans="1:12" x14ac:dyDescent="0.25">
      <c r="A31" t="s">
        <v>37</v>
      </c>
      <c r="B31">
        <v>2023</v>
      </c>
      <c r="C31" t="s">
        <v>7</v>
      </c>
      <c r="D31" s="1">
        <v>3031</v>
      </c>
      <c r="E31" s="1">
        <v>2292</v>
      </c>
      <c r="F31" s="1">
        <v>5323</v>
      </c>
      <c r="G31" s="2">
        <v>45287.304166666669</v>
      </c>
      <c r="J31" s="3">
        <f t="shared" si="0"/>
        <v>0</v>
      </c>
      <c r="K31" s="3">
        <f t="shared" si="1"/>
        <v>0</v>
      </c>
      <c r="L31" s="3">
        <f t="shared" si="2"/>
        <v>0</v>
      </c>
    </row>
    <row r="32" spans="1:12" x14ac:dyDescent="0.25">
      <c r="A32" t="s">
        <v>38</v>
      </c>
      <c r="B32">
        <v>2023</v>
      </c>
      <c r="C32" t="s">
        <v>7</v>
      </c>
      <c r="D32">
        <v>578</v>
      </c>
      <c r="E32">
        <v>117</v>
      </c>
      <c r="F32">
        <v>695</v>
      </c>
      <c r="G32" s="2">
        <v>45287.304166666669</v>
      </c>
      <c r="I32">
        <v>1</v>
      </c>
      <c r="J32" s="3">
        <f t="shared" si="0"/>
        <v>695</v>
      </c>
      <c r="K32" s="3">
        <f t="shared" si="1"/>
        <v>578</v>
      </c>
      <c r="L32" s="3">
        <f t="shared" si="2"/>
        <v>117</v>
      </c>
    </row>
    <row r="33" spans="1:12" x14ac:dyDescent="0.25">
      <c r="A33" t="s">
        <v>39</v>
      </c>
      <c r="B33">
        <v>2023</v>
      </c>
      <c r="C33" t="s">
        <v>7</v>
      </c>
      <c r="D33" s="1">
        <v>2712</v>
      </c>
      <c r="E33" s="1">
        <v>1855</v>
      </c>
      <c r="F33" s="1">
        <v>4567</v>
      </c>
      <c r="G33" s="2">
        <v>45287.304166666669</v>
      </c>
      <c r="J33" s="3">
        <f t="shared" si="0"/>
        <v>0</v>
      </c>
      <c r="K33" s="3">
        <f t="shared" si="1"/>
        <v>0</v>
      </c>
      <c r="L33" s="3">
        <f t="shared" si="2"/>
        <v>0</v>
      </c>
    </row>
    <row r="34" spans="1:12" x14ac:dyDescent="0.25">
      <c r="A34" t="s">
        <v>40</v>
      </c>
      <c r="B34">
        <v>2023</v>
      </c>
      <c r="C34" t="s">
        <v>7</v>
      </c>
      <c r="D34" s="1">
        <v>2485</v>
      </c>
      <c r="E34" s="1">
        <v>1937</v>
      </c>
      <c r="F34" s="1">
        <v>4422</v>
      </c>
      <c r="G34" s="2">
        <v>45287.304166666669</v>
      </c>
      <c r="J34" s="3">
        <f t="shared" si="0"/>
        <v>0</v>
      </c>
      <c r="K34" s="3">
        <f t="shared" si="1"/>
        <v>0</v>
      </c>
      <c r="L34" s="3">
        <f t="shared" si="2"/>
        <v>0</v>
      </c>
    </row>
    <row r="35" spans="1:12" x14ac:dyDescent="0.25">
      <c r="A35" t="s">
        <v>41</v>
      </c>
      <c r="B35">
        <v>2023</v>
      </c>
      <c r="C35" t="s">
        <v>7</v>
      </c>
      <c r="D35" s="1">
        <v>2975</v>
      </c>
      <c r="E35" s="1">
        <v>2228</v>
      </c>
      <c r="F35" s="1">
        <v>5203</v>
      </c>
      <c r="G35" s="2">
        <v>45287.304166666669</v>
      </c>
      <c r="J35" s="3">
        <f t="shared" si="0"/>
        <v>0</v>
      </c>
      <c r="K35" s="3">
        <f t="shared" si="1"/>
        <v>0</v>
      </c>
      <c r="L35" s="3">
        <f t="shared" si="2"/>
        <v>0</v>
      </c>
    </row>
    <row r="36" spans="1:12" x14ac:dyDescent="0.25">
      <c r="A36" t="s">
        <v>42</v>
      </c>
      <c r="B36">
        <v>2023</v>
      </c>
      <c r="C36" t="s">
        <v>7</v>
      </c>
      <c r="D36" s="1">
        <v>1542</v>
      </c>
      <c r="E36" s="1">
        <v>1135</v>
      </c>
      <c r="F36" s="1">
        <v>2677</v>
      </c>
      <c r="G36" s="2">
        <v>45287.304166666669</v>
      </c>
      <c r="J36" s="3">
        <f t="shared" si="0"/>
        <v>0</v>
      </c>
      <c r="K36" s="3">
        <f t="shared" si="1"/>
        <v>0</v>
      </c>
      <c r="L36" s="3">
        <f t="shared" si="2"/>
        <v>0</v>
      </c>
    </row>
    <row r="37" spans="1:12" x14ac:dyDescent="0.25">
      <c r="A37" t="s">
        <v>43</v>
      </c>
      <c r="B37">
        <v>2023</v>
      </c>
      <c r="C37" t="s">
        <v>7</v>
      </c>
      <c r="D37">
        <v>944</v>
      </c>
      <c r="E37">
        <v>484</v>
      </c>
      <c r="F37" s="1">
        <v>1428</v>
      </c>
      <c r="G37" s="2">
        <v>45287.304166666669</v>
      </c>
      <c r="I37">
        <v>1</v>
      </c>
      <c r="J37" s="3">
        <f t="shared" si="0"/>
        <v>1428</v>
      </c>
      <c r="K37" s="3">
        <f t="shared" si="1"/>
        <v>944</v>
      </c>
      <c r="L37" s="3">
        <f t="shared" si="2"/>
        <v>484</v>
      </c>
    </row>
    <row r="38" spans="1:12" x14ac:dyDescent="0.25">
      <c r="A38" t="s">
        <v>44</v>
      </c>
      <c r="B38">
        <v>2023</v>
      </c>
      <c r="C38" t="s">
        <v>7</v>
      </c>
      <c r="D38" s="1">
        <v>2889</v>
      </c>
      <c r="E38" s="1">
        <v>1909</v>
      </c>
      <c r="F38" s="1">
        <v>4798</v>
      </c>
      <c r="G38" s="2">
        <v>45287.304166666669</v>
      </c>
      <c r="J38" s="3">
        <f t="shared" si="0"/>
        <v>0</v>
      </c>
      <c r="K38" s="3">
        <f t="shared" si="1"/>
        <v>0</v>
      </c>
      <c r="L38" s="3">
        <f t="shared" si="2"/>
        <v>0</v>
      </c>
    </row>
    <row r="39" spans="1:12" x14ac:dyDescent="0.25">
      <c r="A39" t="s">
        <v>45</v>
      </c>
      <c r="B39">
        <v>2023</v>
      </c>
      <c r="C39" t="s">
        <v>7</v>
      </c>
      <c r="D39" s="1">
        <v>3795</v>
      </c>
      <c r="E39" s="1">
        <v>2718</v>
      </c>
      <c r="F39" s="1">
        <v>6513</v>
      </c>
      <c r="G39" s="2">
        <v>45287.304166666669</v>
      </c>
      <c r="J39" s="3">
        <f t="shared" si="0"/>
        <v>0</v>
      </c>
      <c r="K39" s="3">
        <f t="shared" si="1"/>
        <v>0</v>
      </c>
      <c r="L39" s="3">
        <f t="shared" si="2"/>
        <v>0</v>
      </c>
    </row>
    <row r="40" spans="1:12" x14ac:dyDescent="0.25">
      <c r="A40" t="s">
        <v>46</v>
      </c>
      <c r="B40">
        <v>2023</v>
      </c>
      <c r="C40" t="s">
        <v>7</v>
      </c>
      <c r="D40" s="1">
        <v>2099</v>
      </c>
      <c r="E40" s="1">
        <v>1376</v>
      </c>
      <c r="F40" s="1">
        <v>3475</v>
      </c>
      <c r="G40" s="2">
        <v>45287.304166666669</v>
      </c>
      <c r="J40" s="3">
        <f t="shared" si="0"/>
        <v>0</v>
      </c>
      <c r="K40" s="3">
        <f t="shared" si="1"/>
        <v>0</v>
      </c>
      <c r="L40" s="3">
        <f t="shared" si="2"/>
        <v>0</v>
      </c>
    </row>
    <row r="41" spans="1:12" x14ac:dyDescent="0.25">
      <c r="A41" t="s">
        <v>47</v>
      </c>
      <c r="B41">
        <v>2023</v>
      </c>
      <c r="C41" t="s">
        <v>7</v>
      </c>
      <c r="D41">
        <v>862</v>
      </c>
      <c r="E41">
        <v>730</v>
      </c>
      <c r="F41" s="1">
        <v>1592</v>
      </c>
      <c r="G41" s="2">
        <v>45287.304166666669</v>
      </c>
      <c r="J41" s="3">
        <f t="shared" si="0"/>
        <v>0</v>
      </c>
      <c r="K41" s="3">
        <f t="shared" si="1"/>
        <v>0</v>
      </c>
      <c r="L41" s="3">
        <f t="shared" si="2"/>
        <v>0</v>
      </c>
    </row>
    <row r="42" spans="1:12" x14ac:dyDescent="0.25">
      <c r="A42" t="s">
        <v>48</v>
      </c>
      <c r="B42">
        <v>2023</v>
      </c>
      <c r="C42" t="s">
        <v>7</v>
      </c>
      <c r="D42" s="1">
        <v>2825</v>
      </c>
      <c r="E42" s="1">
        <v>1809</v>
      </c>
      <c r="F42" s="1">
        <v>4634</v>
      </c>
      <c r="G42" s="2">
        <v>45287.304166666669</v>
      </c>
      <c r="J42" s="3">
        <f t="shared" si="0"/>
        <v>0</v>
      </c>
      <c r="K42" s="3">
        <f t="shared" si="1"/>
        <v>0</v>
      </c>
      <c r="L42" s="3">
        <f t="shared" si="2"/>
        <v>0</v>
      </c>
    </row>
    <row r="43" spans="1:12" x14ac:dyDescent="0.25">
      <c r="A43" t="s">
        <v>49</v>
      </c>
      <c r="B43">
        <v>2023</v>
      </c>
      <c r="C43" t="s">
        <v>7</v>
      </c>
      <c r="D43">
        <v>89</v>
      </c>
      <c r="E43">
        <v>3</v>
      </c>
      <c r="F43">
        <v>92</v>
      </c>
      <c r="G43" s="2">
        <v>45287.304166666669</v>
      </c>
      <c r="I43">
        <v>1</v>
      </c>
      <c r="J43" s="3">
        <f t="shared" si="0"/>
        <v>92</v>
      </c>
      <c r="K43" s="3">
        <f t="shared" si="1"/>
        <v>89</v>
      </c>
      <c r="L43" s="3">
        <f t="shared" si="2"/>
        <v>3</v>
      </c>
    </row>
    <row r="44" spans="1:12" x14ac:dyDescent="0.25">
      <c r="A44" t="s">
        <v>50</v>
      </c>
      <c r="B44">
        <v>2023</v>
      </c>
      <c r="C44" t="s">
        <v>7</v>
      </c>
      <c r="D44" s="1">
        <v>1145</v>
      </c>
      <c r="E44" s="1">
        <v>1285</v>
      </c>
      <c r="F44" s="1">
        <v>2430</v>
      </c>
      <c r="G44" s="2">
        <v>45287.304166666669</v>
      </c>
      <c r="J44" s="3">
        <f t="shared" si="0"/>
        <v>0</v>
      </c>
      <c r="K44" s="3">
        <f t="shared" si="1"/>
        <v>0</v>
      </c>
      <c r="L44" s="3">
        <f t="shared" si="2"/>
        <v>0</v>
      </c>
    </row>
    <row r="45" spans="1:12" x14ac:dyDescent="0.25">
      <c r="A45" t="s">
        <v>51</v>
      </c>
      <c r="B45">
        <v>2023</v>
      </c>
      <c r="C45" t="s">
        <v>7</v>
      </c>
      <c r="D45" s="1">
        <v>3479</v>
      </c>
      <c r="E45" s="1">
        <v>2460</v>
      </c>
      <c r="F45" s="1">
        <v>5939</v>
      </c>
      <c r="G45" s="2">
        <v>45287.304166666669</v>
      </c>
      <c r="J45" s="3">
        <f t="shared" si="0"/>
        <v>0</v>
      </c>
      <c r="K45" s="3">
        <f t="shared" si="1"/>
        <v>0</v>
      </c>
      <c r="L45" s="3">
        <f t="shared" si="2"/>
        <v>0</v>
      </c>
    </row>
    <row r="46" spans="1:12" x14ac:dyDescent="0.25">
      <c r="A46" t="s">
        <v>52</v>
      </c>
      <c r="B46">
        <v>2023</v>
      </c>
      <c r="C46" t="s">
        <v>7</v>
      </c>
      <c r="D46">
        <v>730</v>
      </c>
      <c r="E46">
        <v>469</v>
      </c>
      <c r="F46" s="1">
        <v>1199</v>
      </c>
      <c r="G46" s="2">
        <v>45287.304166666669</v>
      </c>
      <c r="J46" s="3">
        <f t="shared" si="0"/>
        <v>0</v>
      </c>
      <c r="K46" s="3">
        <f t="shared" si="1"/>
        <v>0</v>
      </c>
      <c r="L46" s="3">
        <f t="shared" si="2"/>
        <v>0</v>
      </c>
    </row>
    <row r="47" spans="1:12" x14ac:dyDescent="0.25">
      <c r="A47" t="s">
        <v>53</v>
      </c>
      <c r="B47">
        <v>2023</v>
      </c>
      <c r="C47" t="s">
        <v>7</v>
      </c>
      <c r="D47" s="1">
        <v>2324</v>
      </c>
      <c r="E47" s="1">
        <v>1648</v>
      </c>
      <c r="F47" s="1">
        <v>3972</v>
      </c>
      <c r="G47" s="2">
        <v>45287.304166666669</v>
      </c>
      <c r="J47" s="3">
        <f t="shared" si="0"/>
        <v>0</v>
      </c>
      <c r="K47" s="3">
        <f t="shared" si="1"/>
        <v>0</v>
      </c>
      <c r="L47" s="3">
        <f t="shared" si="2"/>
        <v>0</v>
      </c>
    </row>
    <row r="48" spans="1:12" x14ac:dyDescent="0.25">
      <c r="A48" t="s">
        <v>54</v>
      </c>
      <c r="B48">
        <v>2023</v>
      </c>
      <c r="C48" t="s">
        <v>7</v>
      </c>
      <c r="D48" s="1">
        <v>2623</v>
      </c>
      <c r="E48" s="1">
        <v>1659</v>
      </c>
      <c r="F48" s="1">
        <v>4282</v>
      </c>
      <c r="G48" s="2">
        <v>45287.304166666669</v>
      </c>
      <c r="J48" s="3">
        <f t="shared" si="0"/>
        <v>0</v>
      </c>
      <c r="K48" s="3">
        <f t="shared" si="1"/>
        <v>0</v>
      </c>
      <c r="L48" s="3">
        <f t="shared" si="2"/>
        <v>0</v>
      </c>
    </row>
    <row r="49" spans="1:12" x14ac:dyDescent="0.25">
      <c r="A49" t="s">
        <v>55</v>
      </c>
      <c r="B49">
        <v>2023</v>
      </c>
      <c r="C49" t="s">
        <v>7</v>
      </c>
      <c r="D49">
        <v>238</v>
      </c>
      <c r="E49">
        <v>11</v>
      </c>
      <c r="F49">
        <v>249</v>
      </c>
      <c r="G49" s="2">
        <v>45287.304166666669</v>
      </c>
      <c r="I49">
        <v>1</v>
      </c>
      <c r="J49" s="3">
        <f t="shared" si="0"/>
        <v>249</v>
      </c>
      <c r="K49" s="3">
        <f t="shared" si="1"/>
        <v>238</v>
      </c>
      <c r="L49" s="3">
        <f t="shared" si="2"/>
        <v>11</v>
      </c>
    </row>
    <row r="50" spans="1:12" x14ac:dyDescent="0.25">
      <c r="A50" t="s">
        <v>56</v>
      </c>
      <c r="B50">
        <v>2023</v>
      </c>
      <c r="C50" t="s">
        <v>7</v>
      </c>
      <c r="D50">
        <v>537</v>
      </c>
      <c r="E50">
        <v>163</v>
      </c>
      <c r="F50">
        <v>700</v>
      </c>
      <c r="G50" s="2">
        <v>45287.304166666669</v>
      </c>
      <c r="I50">
        <v>1</v>
      </c>
      <c r="J50" s="3">
        <f t="shared" si="0"/>
        <v>700</v>
      </c>
      <c r="K50" s="3">
        <f t="shared" si="1"/>
        <v>537</v>
      </c>
      <c r="L50" s="3">
        <f t="shared" si="2"/>
        <v>163</v>
      </c>
    </row>
    <row r="51" spans="1:12" x14ac:dyDescent="0.25">
      <c r="A51" t="s">
        <v>57</v>
      </c>
      <c r="B51">
        <v>2023</v>
      </c>
      <c r="C51" t="s">
        <v>7</v>
      </c>
      <c r="D51" s="1">
        <v>1059</v>
      </c>
      <c r="E51">
        <v>650</v>
      </c>
      <c r="F51" s="1">
        <v>1709</v>
      </c>
      <c r="G51" s="2">
        <v>45287.304166666669</v>
      </c>
      <c r="J51" s="3">
        <f t="shared" si="0"/>
        <v>0</v>
      </c>
      <c r="K51" s="3">
        <f t="shared" si="1"/>
        <v>0</v>
      </c>
      <c r="L51" s="3">
        <f t="shared" si="2"/>
        <v>0</v>
      </c>
    </row>
    <row r="52" spans="1:12" x14ac:dyDescent="0.25">
      <c r="A52" t="s">
        <v>58</v>
      </c>
      <c r="B52">
        <v>2023</v>
      </c>
      <c r="C52" t="s">
        <v>7</v>
      </c>
      <c r="D52" s="1">
        <v>1424</v>
      </c>
      <c r="E52" s="1">
        <v>1228</v>
      </c>
      <c r="F52" s="1">
        <v>2652</v>
      </c>
      <c r="G52" s="2">
        <v>45287.304166666669</v>
      </c>
      <c r="J52" s="3">
        <f t="shared" si="0"/>
        <v>0</v>
      </c>
      <c r="K52" s="3">
        <f t="shared" si="1"/>
        <v>0</v>
      </c>
      <c r="L52" s="3">
        <f t="shared" si="2"/>
        <v>0</v>
      </c>
    </row>
    <row r="53" spans="1:12" x14ac:dyDescent="0.25">
      <c r="A53" t="s">
        <v>59</v>
      </c>
      <c r="B53">
        <v>2023</v>
      </c>
      <c r="C53" t="s">
        <v>7</v>
      </c>
      <c r="D53" s="1">
        <v>1124</v>
      </c>
      <c r="E53">
        <v>117</v>
      </c>
      <c r="F53" s="1">
        <v>1241</v>
      </c>
      <c r="G53" s="2">
        <v>45287.304166666669</v>
      </c>
      <c r="I53">
        <v>1</v>
      </c>
      <c r="J53" s="3">
        <f t="shared" si="0"/>
        <v>1241</v>
      </c>
      <c r="K53" s="3">
        <f t="shared" si="1"/>
        <v>1124</v>
      </c>
      <c r="L53" s="3">
        <f t="shared" si="2"/>
        <v>117</v>
      </c>
    </row>
    <row r="54" spans="1:12" x14ac:dyDescent="0.25">
      <c r="A54" t="s">
        <v>60</v>
      </c>
      <c r="B54">
        <v>2023</v>
      </c>
      <c r="C54" t="s">
        <v>7</v>
      </c>
      <c r="D54" s="1">
        <v>2043</v>
      </c>
      <c r="E54" s="1">
        <v>1877</v>
      </c>
      <c r="F54" s="1">
        <v>3920</v>
      </c>
      <c r="G54" s="2">
        <v>45287.304166666669</v>
      </c>
      <c r="J54" s="3">
        <f t="shared" si="0"/>
        <v>0</v>
      </c>
      <c r="K54" s="3">
        <f t="shared" si="1"/>
        <v>0</v>
      </c>
      <c r="L54" s="3">
        <f t="shared" si="2"/>
        <v>0</v>
      </c>
    </row>
    <row r="55" spans="1:12" x14ac:dyDescent="0.25">
      <c r="A55" t="s">
        <v>61</v>
      </c>
      <c r="B55">
        <v>2023</v>
      </c>
      <c r="C55" t="s">
        <v>7</v>
      </c>
      <c r="D55" s="1">
        <v>2681</v>
      </c>
      <c r="E55" s="1">
        <v>1802</v>
      </c>
      <c r="F55" s="1">
        <v>4483</v>
      </c>
      <c r="G55" s="2">
        <v>45287.304166666669</v>
      </c>
      <c r="J55" s="3">
        <f t="shared" si="0"/>
        <v>0</v>
      </c>
      <c r="K55" s="3">
        <f t="shared" si="1"/>
        <v>0</v>
      </c>
      <c r="L55" s="3">
        <f t="shared" si="2"/>
        <v>0</v>
      </c>
    </row>
    <row r="56" spans="1:12" x14ac:dyDescent="0.25">
      <c r="A56" t="s">
        <v>62</v>
      </c>
      <c r="B56">
        <v>2023</v>
      </c>
      <c r="C56" t="s">
        <v>7</v>
      </c>
      <c r="D56" s="1">
        <v>2945</v>
      </c>
      <c r="E56" s="1">
        <v>1429</v>
      </c>
      <c r="F56" s="1">
        <v>4374</v>
      </c>
      <c r="G56" s="2">
        <v>45287.304166666669</v>
      </c>
      <c r="I56">
        <v>1</v>
      </c>
      <c r="J56" s="3">
        <f t="shared" si="0"/>
        <v>4374</v>
      </c>
      <c r="K56" s="3">
        <f t="shared" si="1"/>
        <v>2945</v>
      </c>
      <c r="L56" s="3">
        <f t="shared" si="2"/>
        <v>1429</v>
      </c>
    </row>
    <row r="57" spans="1:12" x14ac:dyDescent="0.25">
      <c r="A57" t="s">
        <v>63</v>
      </c>
      <c r="B57">
        <v>2023</v>
      </c>
      <c r="C57" t="s">
        <v>7</v>
      </c>
      <c r="D57" s="1">
        <v>1925</v>
      </c>
      <c r="E57" s="1">
        <v>1319</v>
      </c>
      <c r="F57" s="1">
        <v>3244</v>
      </c>
      <c r="G57" s="2">
        <v>45287.304166666669</v>
      </c>
      <c r="J57" s="3">
        <f t="shared" si="0"/>
        <v>0</v>
      </c>
      <c r="K57" s="3">
        <f t="shared" si="1"/>
        <v>0</v>
      </c>
      <c r="L57" s="3">
        <f t="shared" si="2"/>
        <v>0</v>
      </c>
    </row>
    <row r="58" spans="1:12" x14ac:dyDescent="0.25">
      <c r="A58" t="s">
        <v>64</v>
      </c>
      <c r="B58">
        <v>2023</v>
      </c>
      <c r="C58" t="s">
        <v>7</v>
      </c>
      <c r="D58" s="1">
        <v>1495</v>
      </c>
      <c r="E58" s="1">
        <v>1085</v>
      </c>
      <c r="F58" s="1">
        <v>2580</v>
      </c>
      <c r="G58" s="2">
        <v>45287.304166666669</v>
      </c>
      <c r="J58" s="3">
        <f t="shared" si="0"/>
        <v>0</v>
      </c>
      <c r="K58" s="3">
        <f t="shared" si="1"/>
        <v>0</v>
      </c>
      <c r="L58" s="3">
        <f t="shared" si="2"/>
        <v>0</v>
      </c>
    </row>
    <row r="59" spans="1:12" x14ac:dyDescent="0.25">
      <c r="A59" t="s">
        <v>65</v>
      </c>
      <c r="B59">
        <v>2023</v>
      </c>
      <c r="C59" t="s">
        <v>7</v>
      </c>
      <c r="D59">
        <v>975</v>
      </c>
      <c r="E59">
        <v>640</v>
      </c>
      <c r="F59" s="1">
        <v>1615</v>
      </c>
      <c r="G59" s="2">
        <v>45287.304166666669</v>
      </c>
      <c r="J59" s="3">
        <f t="shared" si="0"/>
        <v>0</v>
      </c>
      <c r="K59" s="3">
        <f t="shared" si="1"/>
        <v>0</v>
      </c>
      <c r="L59" s="3">
        <f t="shared" si="2"/>
        <v>0</v>
      </c>
    </row>
    <row r="60" spans="1:12" x14ac:dyDescent="0.25">
      <c r="A60" t="s">
        <v>66</v>
      </c>
      <c r="B60">
        <v>2023</v>
      </c>
      <c r="C60" t="s">
        <v>7</v>
      </c>
      <c r="D60" s="1">
        <v>3901</v>
      </c>
      <c r="E60" s="1">
        <v>2569</v>
      </c>
      <c r="F60" s="1">
        <v>6470</v>
      </c>
      <c r="G60" s="2">
        <v>45287.304166666669</v>
      </c>
      <c r="J60" s="3">
        <f t="shared" si="0"/>
        <v>0</v>
      </c>
      <c r="K60" s="3">
        <f t="shared" si="1"/>
        <v>0</v>
      </c>
      <c r="L60" s="3">
        <f t="shared" si="2"/>
        <v>0</v>
      </c>
    </row>
    <row r="61" spans="1:12" x14ac:dyDescent="0.25">
      <c r="A61" t="s">
        <v>67</v>
      </c>
      <c r="B61">
        <v>2023</v>
      </c>
      <c r="C61" t="s">
        <v>7</v>
      </c>
      <c r="D61" s="1">
        <v>1044</v>
      </c>
      <c r="E61">
        <v>909</v>
      </c>
      <c r="F61" s="1">
        <v>1953</v>
      </c>
      <c r="G61" s="2">
        <v>45287.304166666669</v>
      </c>
      <c r="J61" s="3">
        <f t="shared" si="0"/>
        <v>0</v>
      </c>
      <c r="K61" s="3">
        <f t="shared" si="1"/>
        <v>0</v>
      </c>
      <c r="L61" s="3">
        <f t="shared" si="2"/>
        <v>0</v>
      </c>
    </row>
    <row r="62" spans="1:12" x14ac:dyDescent="0.25">
      <c r="A62" t="s">
        <v>68</v>
      </c>
      <c r="B62">
        <v>2023</v>
      </c>
      <c r="C62" t="s">
        <v>7</v>
      </c>
      <c r="D62" s="1">
        <v>1657</v>
      </c>
      <c r="E62" s="1">
        <v>1205</v>
      </c>
      <c r="F62" s="1">
        <v>2862</v>
      </c>
      <c r="G62" s="2">
        <v>45287.304166666669</v>
      </c>
      <c r="J62" s="3">
        <f t="shared" si="0"/>
        <v>0</v>
      </c>
      <c r="K62" s="3">
        <f t="shared" si="1"/>
        <v>0</v>
      </c>
      <c r="L62" s="3">
        <f t="shared" si="2"/>
        <v>0</v>
      </c>
    </row>
    <row r="63" spans="1:12" x14ac:dyDescent="0.25">
      <c r="A63" t="s">
        <v>69</v>
      </c>
      <c r="B63">
        <v>2023</v>
      </c>
      <c r="C63" t="s">
        <v>7</v>
      </c>
      <c r="D63" s="1">
        <v>3400</v>
      </c>
      <c r="E63" s="1">
        <v>2891</v>
      </c>
      <c r="F63" s="1">
        <v>6291</v>
      </c>
      <c r="G63" s="2">
        <v>45287.304166666669</v>
      </c>
      <c r="J63" s="3">
        <f t="shared" si="0"/>
        <v>0</v>
      </c>
      <c r="K63" s="3">
        <f t="shared" si="1"/>
        <v>0</v>
      </c>
      <c r="L63" s="3">
        <f t="shared" si="2"/>
        <v>0</v>
      </c>
    </row>
    <row r="64" spans="1:12" x14ac:dyDescent="0.25">
      <c r="A64" t="s">
        <v>70</v>
      </c>
      <c r="B64">
        <v>2023</v>
      </c>
      <c r="C64" t="s">
        <v>7</v>
      </c>
      <c r="D64" s="1">
        <v>1868</v>
      </c>
      <c r="E64" s="1">
        <v>1053</v>
      </c>
      <c r="F64" s="1">
        <v>2921</v>
      </c>
      <c r="G64" s="2">
        <v>45287.304166666669</v>
      </c>
      <c r="J64" s="3">
        <f t="shared" si="0"/>
        <v>0</v>
      </c>
      <c r="K64" s="3">
        <f t="shared" si="1"/>
        <v>0</v>
      </c>
      <c r="L64" s="3">
        <f t="shared" si="2"/>
        <v>0</v>
      </c>
    </row>
    <row r="65" spans="1:12" x14ac:dyDescent="0.25">
      <c r="A65" t="s">
        <v>71</v>
      </c>
      <c r="B65">
        <v>2023</v>
      </c>
      <c r="C65" t="s">
        <v>7</v>
      </c>
      <c r="D65" s="1">
        <v>2402</v>
      </c>
      <c r="E65" s="1">
        <v>2167</v>
      </c>
      <c r="F65" s="1">
        <v>4569</v>
      </c>
      <c r="G65" s="2">
        <v>45287.304166666669</v>
      </c>
      <c r="J65" s="3">
        <f t="shared" si="0"/>
        <v>0</v>
      </c>
      <c r="K65" s="3">
        <f t="shared" si="1"/>
        <v>0</v>
      </c>
      <c r="L65" s="3">
        <f t="shared" si="2"/>
        <v>0</v>
      </c>
    </row>
    <row r="66" spans="1:12" x14ac:dyDescent="0.25">
      <c r="A66" t="s">
        <v>72</v>
      </c>
      <c r="B66">
        <v>2023</v>
      </c>
      <c r="C66" t="s">
        <v>7</v>
      </c>
      <c r="D66" s="1">
        <v>1992</v>
      </c>
      <c r="E66" s="1">
        <v>1437</v>
      </c>
      <c r="F66" s="1">
        <v>3429</v>
      </c>
      <c r="G66" s="2">
        <v>45287.304166666669</v>
      </c>
      <c r="J66" s="3">
        <f t="shared" si="0"/>
        <v>0</v>
      </c>
      <c r="K66" s="3">
        <f t="shared" si="1"/>
        <v>0</v>
      </c>
      <c r="L66" s="3">
        <f t="shared" si="2"/>
        <v>0</v>
      </c>
    </row>
    <row r="67" spans="1:12" x14ac:dyDescent="0.25">
      <c r="A67" t="s">
        <v>73</v>
      </c>
      <c r="B67">
        <v>2023</v>
      </c>
      <c r="C67" t="s">
        <v>7</v>
      </c>
      <c r="D67">
        <v>507</v>
      </c>
      <c r="E67">
        <v>91</v>
      </c>
      <c r="F67">
        <v>598</v>
      </c>
      <c r="G67" s="2">
        <v>45287.304166666669</v>
      </c>
      <c r="I67">
        <v>1</v>
      </c>
      <c r="J67" s="3">
        <f t="shared" ref="J67:J84" si="3">IF($I67=1,+F67,0)</f>
        <v>598</v>
      </c>
      <c r="K67" s="3">
        <f t="shared" ref="K67:K84" si="4">IF($I67=1,+D67,0)</f>
        <v>507</v>
      </c>
      <c r="L67" s="3">
        <f t="shared" ref="L67:L84" si="5">IF($I67=1,+E67,0)</f>
        <v>91</v>
      </c>
    </row>
    <row r="68" spans="1:12" x14ac:dyDescent="0.25">
      <c r="A68" t="s">
        <v>74</v>
      </c>
      <c r="B68">
        <v>2023</v>
      </c>
      <c r="C68" t="s">
        <v>7</v>
      </c>
      <c r="D68" s="1">
        <v>2408</v>
      </c>
      <c r="E68" s="1">
        <v>1747</v>
      </c>
      <c r="F68" s="1">
        <v>4155</v>
      </c>
      <c r="G68" s="2">
        <v>45287.304166666669</v>
      </c>
      <c r="J68" s="3">
        <f t="shared" si="3"/>
        <v>0</v>
      </c>
      <c r="K68" s="3">
        <f t="shared" si="4"/>
        <v>0</v>
      </c>
      <c r="L68" s="3">
        <f t="shared" si="5"/>
        <v>0</v>
      </c>
    </row>
    <row r="69" spans="1:12" x14ac:dyDescent="0.25">
      <c r="A69" t="s">
        <v>75</v>
      </c>
      <c r="B69">
        <v>2023</v>
      </c>
      <c r="C69" t="s">
        <v>7</v>
      </c>
      <c r="D69">
        <v>981</v>
      </c>
      <c r="E69">
        <v>851</v>
      </c>
      <c r="F69" s="1">
        <v>1832</v>
      </c>
      <c r="G69" s="2">
        <v>45287.304166666669</v>
      </c>
      <c r="J69" s="3">
        <f t="shared" si="3"/>
        <v>0</v>
      </c>
      <c r="K69" s="3">
        <f t="shared" si="4"/>
        <v>0</v>
      </c>
      <c r="L69" s="3">
        <f t="shared" si="5"/>
        <v>0</v>
      </c>
    </row>
    <row r="70" spans="1:12" x14ac:dyDescent="0.25">
      <c r="A70" t="s">
        <v>76</v>
      </c>
      <c r="B70">
        <v>2023</v>
      </c>
      <c r="C70" t="s">
        <v>7</v>
      </c>
      <c r="D70">
        <v>823</v>
      </c>
      <c r="E70">
        <v>526</v>
      </c>
      <c r="F70" s="1">
        <v>1349</v>
      </c>
      <c r="G70" s="2">
        <v>45287.304166666669</v>
      </c>
      <c r="J70" s="3">
        <f t="shared" si="3"/>
        <v>0</v>
      </c>
      <c r="K70" s="3">
        <f t="shared" si="4"/>
        <v>0</v>
      </c>
      <c r="L70" s="3">
        <f t="shared" si="5"/>
        <v>0</v>
      </c>
    </row>
    <row r="71" spans="1:12" x14ac:dyDescent="0.25">
      <c r="A71" t="s">
        <v>77</v>
      </c>
      <c r="B71">
        <v>2023</v>
      </c>
      <c r="C71" t="s">
        <v>7</v>
      </c>
      <c r="D71" s="1">
        <v>1919</v>
      </c>
      <c r="E71" s="1">
        <v>1328</v>
      </c>
      <c r="F71" s="1">
        <v>3247</v>
      </c>
      <c r="G71" s="2">
        <v>45287.304166666669</v>
      </c>
      <c r="J71" s="3">
        <f t="shared" si="3"/>
        <v>0</v>
      </c>
      <c r="K71" s="3">
        <f t="shared" si="4"/>
        <v>0</v>
      </c>
      <c r="L71" s="3">
        <f t="shared" si="5"/>
        <v>0</v>
      </c>
    </row>
    <row r="72" spans="1:12" x14ac:dyDescent="0.25">
      <c r="A72" t="s">
        <v>78</v>
      </c>
      <c r="B72">
        <v>2023</v>
      </c>
      <c r="C72" t="s">
        <v>7</v>
      </c>
      <c r="D72" s="1">
        <v>1994</v>
      </c>
      <c r="E72" s="1">
        <v>1083</v>
      </c>
      <c r="F72" s="1">
        <v>3077</v>
      </c>
      <c r="G72" s="2">
        <v>45287.304166666669</v>
      </c>
      <c r="J72" s="3">
        <f t="shared" si="3"/>
        <v>0</v>
      </c>
      <c r="K72" s="3">
        <f t="shared" si="4"/>
        <v>0</v>
      </c>
      <c r="L72" s="3">
        <f t="shared" si="5"/>
        <v>0</v>
      </c>
    </row>
    <row r="73" spans="1:12" x14ac:dyDescent="0.25">
      <c r="A73" t="s">
        <v>79</v>
      </c>
      <c r="B73">
        <v>2023</v>
      </c>
      <c r="C73" t="s">
        <v>7</v>
      </c>
      <c r="D73" s="1">
        <v>1085</v>
      </c>
      <c r="E73">
        <v>878</v>
      </c>
      <c r="F73" s="1">
        <v>1963</v>
      </c>
      <c r="G73" s="2">
        <v>45287.304166666669</v>
      </c>
      <c r="J73" s="3">
        <f t="shared" si="3"/>
        <v>0</v>
      </c>
      <c r="K73" s="3">
        <f t="shared" si="4"/>
        <v>0</v>
      </c>
      <c r="L73" s="3">
        <f t="shared" si="5"/>
        <v>0</v>
      </c>
    </row>
    <row r="74" spans="1:12" x14ac:dyDescent="0.25">
      <c r="A74" t="s">
        <v>80</v>
      </c>
      <c r="B74">
        <v>2023</v>
      </c>
      <c r="C74" t="s">
        <v>7</v>
      </c>
      <c r="D74" s="1">
        <v>3687</v>
      </c>
      <c r="E74" s="1">
        <v>2181</v>
      </c>
      <c r="F74" s="1">
        <v>5868</v>
      </c>
      <c r="G74" s="2">
        <v>45287.304166666669</v>
      </c>
      <c r="J74" s="3">
        <f t="shared" si="3"/>
        <v>0</v>
      </c>
      <c r="K74" s="3">
        <f t="shared" si="4"/>
        <v>0</v>
      </c>
      <c r="L74" s="3">
        <f t="shared" si="5"/>
        <v>0</v>
      </c>
    </row>
    <row r="75" spans="1:12" x14ac:dyDescent="0.25">
      <c r="A75" t="s">
        <v>81</v>
      </c>
      <c r="B75">
        <v>2023</v>
      </c>
      <c r="C75" t="s">
        <v>7</v>
      </c>
      <c r="D75" s="1">
        <v>4300</v>
      </c>
      <c r="E75" s="1">
        <v>3424</v>
      </c>
      <c r="F75" s="1">
        <v>7724</v>
      </c>
      <c r="G75" s="2">
        <v>45287.304166666669</v>
      </c>
      <c r="J75" s="3">
        <f t="shared" si="3"/>
        <v>0</v>
      </c>
      <c r="K75" s="3">
        <f t="shared" si="4"/>
        <v>0</v>
      </c>
      <c r="L75" s="3">
        <f t="shared" si="5"/>
        <v>0</v>
      </c>
    </row>
    <row r="76" spans="1:12" x14ac:dyDescent="0.25">
      <c r="A76" t="s">
        <v>82</v>
      </c>
      <c r="B76">
        <v>2023</v>
      </c>
      <c r="C76" t="s">
        <v>7</v>
      </c>
      <c r="D76">
        <v>578</v>
      </c>
      <c r="E76">
        <v>124</v>
      </c>
      <c r="F76">
        <v>702</v>
      </c>
      <c r="G76" s="2">
        <v>45287.304166666669</v>
      </c>
      <c r="I76">
        <v>1</v>
      </c>
      <c r="J76" s="3">
        <f t="shared" si="3"/>
        <v>702</v>
      </c>
      <c r="K76" s="3">
        <f t="shared" si="4"/>
        <v>578</v>
      </c>
      <c r="L76" s="3">
        <f t="shared" si="5"/>
        <v>124</v>
      </c>
    </row>
    <row r="77" spans="1:12" x14ac:dyDescent="0.25">
      <c r="A77" t="s">
        <v>83</v>
      </c>
      <c r="B77">
        <v>2023</v>
      </c>
      <c r="C77" t="s">
        <v>7</v>
      </c>
      <c r="D77" s="1">
        <v>2966</v>
      </c>
      <c r="E77" s="1">
        <v>2056</v>
      </c>
      <c r="F77" s="1">
        <v>5022</v>
      </c>
      <c r="G77" s="2">
        <v>45287.304166666669</v>
      </c>
      <c r="J77" s="3">
        <f t="shared" si="3"/>
        <v>0</v>
      </c>
      <c r="K77" s="3">
        <f t="shared" si="4"/>
        <v>0</v>
      </c>
      <c r="L77" s="3">
        <f t="shared" si="5"/>
        <v>0</v>
      </c>
    </row>
    <row r="78" spans="1:12" x14ac:dyDescent="0.25">
      <c r="A78" t="s">
        <v>84</v>
      </c>
      <c r="B78">
        <v>2023</v>
      </c>
      <c r="C78" t="s">
        <v>7</v>
      </c>
      <c r="D78" s="1">
        <v>3173</v>
      </c>
      <c r="E78" s="1">
        <v>2225</v>
      </c>
      <c r="F78" s="1">
        <v>5398</v>
      </c>
      <c r="G78" s="2">
        <v>45287.304166666669</v>
      </c>
      <c r="J78" s="3">
        <f t="shared" si="3"/>
        <v>0</v>
      </c>
      <c r="K78" s="3">
        <f t="shared" si="4"/>
        <v>0</v>
      </c>
      <c r="L78" s="3">
        <f t="shared" si="5"/>
        <v>0</v>
      </c>
    </row>
    <row r="79" spans="1:12" x14ac:dyDescent="0.25">
      <c r="A79" t="s">
        <v>85</v>
      </c>
      <c r="B79">
        <v>2023</v>
      </c>
      <c r="C79" t="s">
        <v>7</v>
      </c>
      <c r="D79" s="1">
        <v>1775</v>
      </c>
      <c r="E79" s="1">
        <v>1649</v>
      </c>
      <c r="F79" s="1">
        <v>3424</v>
      </c>
      <c r="G79" s="2">
        <v>45287.304166666669</v>
      </c>
      <c r="J79" s="3">
        <f t="shared" si="3"/>
        <v>0</v>
      </c>
      <c r="K79" s="3">
        <f t="shared" si="4"/>
        <v>0</v>
      </c>
      <c r="L79" s="3">
        <f t="shared" si="5"/>
        <v>0</v>
      </c>
    </row>
    <row r="80" spans="1:12" x14ac:dyDescent="0.25">
      <c r="A80" t="s">
        <v>86</v>
      </c>
      <c r="B80">
        <v>2023</v>
      </c>
      <c r="C80" t="s">
        <v>7</v>
      </c>
      <c r="D80" s="1">
        <v>3432</v>
      </c>
      <c r="E80" s="1">
        <v>2441</v>
      </c>
      <c r="F80" s="1">
        <v>5873</v>
      </c>
      <c r="G80" s="2">
        <v>45287.304166666669</v>
      </c>
      <c r="J80" s="3">
        <f t="shared" si="3"/>
        <v>0</v>
      </c>
      <c r="K80" s="3">
        <f t="shared" si="4"/>
        <v>0</v>
      </c>
      <c r="L80" s="3">
        <f t="shared" si="5"/>
        <v>0</v>
      </c>
    </row>
    <row r="81" spans="1:14" x14ac:dyDescent="0.25">
      <c r="A81" t="s">
        <v>87</v>
      </c>
      <c r="B81">
        <v>2023</v>
      </c>
      <c r="C81" t="s">
        <v>7</v>
      </c>
      <c r="D81" s="1">
        <v>2451</v>
      </c>
      <c r="E81" s="1">
        <v>1791</v>
      </c>
      <c r="F81" s="1">
        <v>4242</v>
      </c>
      <c r="G81" s="2">
        <v>45287.304166666669</v>
      </c>
      <c r="J81" s="3">
        <f t="shared" si="3"/>
        <v>0</v>
      </c>
      <c r="K81" s="3">
        <f t="shared" si="4"/>
        <v>0</v>
      </c>
      <c r="L81" s="3">
        <f t="shared" si="5"/>
        <v>0</v>
      </c>
    </row>
    <row r="82" spans="1:14" x14ac:dyDescent="0.25">
      <c r="A82" t="s">
        <v>88</v>
      </c>
      <c r="B82">
        <v>2023</v>
      </c>
      <c r="C82" t="s">
        <v>7</v>
      </c>
      <c r="D82" s="1">
        <v>2518</v>
      </c>
      <c r="E82" s="1">
        <v>1654</v>
      </c>
      <c r="F82" s="1">
        <v>4172</v>
      </c>
      <c r="G82" s="2">
        <v>45287.304166666669</v>
      </c>
      <c r="J82" s="3">
        <f t="shared" si="3"/>
        <v>0</v>
      </c>
      <c r="K82" s="3">
        <f t="shared" si="4"/>
        <v>0</v>
      </c>
      <c r="L82" s="3">
        <f t="shared" si="5"/>
        <v>0</v>
      </c>
    </row>
    <row r="83" spans="1:14" x14ac:dyDescent="0.25">
      <c r="A83" t="s">
        <v>89</v>
      </c>
      <c r="B83">
        <v>2023</v>
      </c>
      <c r="C83" t="s">
        <v>7</v>
      </c>
      <c r="D83">
        <v>354</v>
      </c>
      <c r="E83">
        <v>140</v>
      </c>
      <c r="F83">
        <v>494</v>
      </c>
      <c r="G83" s="2">
        <v>45287.304166666669</v>
      </c>
      <c r="J83" s="3">
        <f t="shared" si="3"/>
        <v>0</v>
      </c>
      <c r="K83" s="3">
        <f t="shared" si="4"/>
        <v>0</v>
      </c>
      <c r="L83" s="3">
        <f t="shared" si="5"/>
        <v>0</v>
      </c>
    </row>
    <row r="84" spans="1:14" x14ac:dyDescent="0.25">
      <c r="A84" t="s">
        <v>90</v>
      </c>
      <c r="B84">
        <v>2023</v>
      </c>
      <c r="C84" t="s">
        <v>7</v>
      </c>
      <c r="D84" s="1">
        <v>1130</v>
      </c>
      <c r="E84">
        <v>879</v>
      </c>
      <c r="F84" s="1">
        <v>2009</v>
      </c>
      <c r="G84" s="2">
        <v>45287.304166666669</v>
      </c>
      <c r="J84" s="3">
        <f t="shared" si="3"/>
        <v>0</v>
      </c>
      <c r="K84" s="3">
        <f t="shared" si="4"/>
        <v>0</v>
      </c>
      <c r="L84" s="3">
        <f t="shared" si="5"/>
        <v>0</v>
      </c>
    </row>
    <row r="85" spans="1:14" x14ac:dyDescent="0.25">
      <c r="L85" t="s">
        <v>8</v>
      </c>
    </row>
    <row r="86" spans="1:14" x14ac:dyDescent="0.25">
      <c r="D86" s="1">
        <f>SUM(D2:D85)</f>
        <v>154956</v>
      </c>
      <c r="E86" s="1">
        <f>SUM(E2:E85)</f>
        <v>106022</v>
      </c>
      <c r="F86" s="1">
        <f>SUM(F2:F85)</f>
        <v>260978</v>
      </c>
      <c r="I86">
        <v>15</v>
      </c>
      <c r="J86" s="13">
        <f>SUM(J2:J85)</f>
        <v>16682</v>
      </c>
      <c r="K86" s="13">
        <f>SUM(K2:K85)</f>
        <v>12582</v>
      </c>
      <c r="L86" s="13">
        <f>SUM(L2:L85)</f>
        <v>4100</v>
      </c>
      <c r="M86" s="14" t="s">
        <v>100</v>
      </c>
    </row>
    <row r="87" spans="1:14" x14ac:dyDescent="0.25">
      <c r="A87" t="s">
        <v>91</v>
      </c>
      <c r="D87" s="1">
        <f>+K86</f>
        <v>12582</v>
      </c>
      <c r="E87" s="1">
        <f>+L86</f>
        <v>4100</v>
      </c>
      <c r="F87" s="1">
        <f>+J86</f>
        <v>16682</v>
      </c>
      <c r="J87" s="19" t="s">
        <v>101</v>
      </c>
    </row>
    <row r="89" spans="1:14" x14ac:dyDescent="0.25">
      <c r="A89" t="s">
        <v>92</v>
      </c>
      <c r="D89" s="1">
        <f>+D86-D87</f>
        <v>142374</v>
      </c>
      <c r="E89" s="1">
        <f>+E86-E87</f>
        <v>101922</v>
      </c>
      <c r="F89" s="1">
        <f>+F86-F87</f>
        <v>244296</v>
      </c>
      <c r="K89" t="s">
        <v>93</v>
      </c>
    </row>
    <row r="90" spans="1:14" x14ac:dyDescent="0.25">
      <c r="K90" s="5">
        <v>2020</v>
      </c>
      <c r="L90" s="5">
        <v>2021</v>
      </c>
      <c r="M90" s="5">
        <v>2022</v>
      </c>
      <c r="N90" s="5">
        <v>2023</v>
      </c>
    </row>
    <row r="91" spans="1:14" x14ac:dyDescent="0.25">
      <c r="E91" t="s">
        <v>96</v>
      </c>
      <c r="G91" t="s">
        <v>104</v>
      </c>
    </row>
    <row r="92" spans="1:14" x14ac:dyDescent="0.25">
      <c r="B92" t="s">
        <v>94</v>
      </c>
      <c r="E92">
        <v>2019</v>
      </c>
      <c r="F92" s="1">
        <v>370948</v>
      </c>
      <c r="G92" s="20">
        <f>+F86/F92</f>
        <v>0.7035433537854362</v>
      </c>
      <c r="K92" s="1">
        <v>25665</v>
      </c>
      <c r="L92" s="1">
        <v>29972</v>
      </c>
      <c r="M92">
        <v>22789</v>
      </c>
      <c r="N92" s="1">
        <f>+K86</f>
        <v>12582</v>
      </c>
    </row>
    <row r="93" spans="1:14" x14ac:dyDescent="0.25">
      <c r="E93">
        <v>2020</v>
      </c>
      <c r="F93" s="1">
        <v>420071</v>
      </c>
      <c r="G93" s="20">
        <f>+F86/F93</f>
        <v>0.62127116606478427</v>
      </c>
      <c r="K93" s="1">
        <v>4204</v>
      </c>
      <c r="L93" s="1">
        <v>4231</v>
      </c>
      <c r="M93">
        <v>6229</v>
      </c>
      <c r="N93" s="1">
        <f>+L86</f>
        <v>4100</v>
      </c>
    </row>
    <row r="94" spans="1:14" x14ac:dyDescent="0.25">
      <c r="E94">
        <v>2021</v>
      </c>
      <c r="F94" s="1">
        <v>403695</v>
      </c>
      <c r="G94" s="20">
        <f>+F86/F94</f>
        <v>0.64647320378008155</v>
      </c>
    </row>
    <row r="95" spans="1:14" x14ac:dyDescent="0.25">
      <c r="E95">
        <v>2022</v>
      </c>
      <c r="F95" s="1">
        <v>297132</v>
      </c>
      <c r="G95" s="21">
        <f>+F86/F95</f>
        <v>0.87832343874103092</v>
      </c>
      <c r="K95" s="1">
        <v>29869</v>
      </c>
      <c r="L95" s="1">
        <v>34203</v>
      </c>
      <c r="M95" s="1">
        <f>SUM(M92:M94)</f>
        <v>29018</v>
      </c>
      <c r="N95" s="1">
        <f>SUM(N92:N94)</f>
        <v>16682</v>
      </c>
    </row>
    <row r="96" spans="1:14" x14ac:dyDescent="0.25">
      <c r="E96" t="s">
        <v>108</v>
      </c>
      <c r="F96" s="1">
        <v>339189</v>
      </c>
    </row>
    <row r="97" spans="2:14" x14ac:dyDescent="0.25">
      <c r="K97" s="20">
        <f>+J86/K95</f>
        <v>0.55850547390270855</v>
      </c>
      <c r="L97" s="20">
        <f>+J86/L95</f>
        <v>0.48773499400637371</v>
      </c>
      <c r="M97" s="21">
        <f>+J86/M95</f>
        <v>0.57488455441450137</v>
      </c>
      <c r="N97" t="s">
        <v>104</v>
      </c>
    </row>
    <row r="99" spans="2:14" x14ac:dyDescent="0.25">
      <c r="G99" s="18" t="s">
        <v>97</v>
      </c>
      <c r="M99" s="18" t="s">
        <v>98</v>
      </c>
    </row>
    <row r="100" spans="2:14" ht="15.75" thickBot="1" x14ac:dyDescent="0.3">
      <c r="G100" s="17" t="s">
        <v>107</v>
      </c>
      <c r="M100" s="17" t="str">
        <f>+G100</f>
        <v>12/27/23-12/27/22</v>
      </c>
    </row>
    <row r="101" spans="2:14" ht="15.75" thickBot="1" x14ac:dyDescent="0.3">
      <c r="C101" s="7">
        <v>44922</v>
      </c>
      <c r="D101" s="8">
        <v>171299</v>
      </c>
      <c r="E101" s="8">
        <v>118749</v>
      </c>
      <c r="F101" s="8">
        <f>+D101+E101</f>
        <v>290048</v>
      </c>
      <c r="G101" s="9">
        <f>+F86/F101</f>
        <v>0.89977520962047663</v>
      </c>
      <c r="I101" s="12" t="s">
        <v>105</v>
      </c>
      <c r="J101" s="8">
        <v>22532</v>
      </c>
      <c r="K101" s="8">
        <v>16511</v>
      </c>
      <c r="L101" s="8">
        <v>6021</v>
      </c>
      <c r="M101" s="9">
        <f>+J86/J101</f>
        <v>0.74036925261849817</v>
      </c>
    </row>
    <row r="102" spans="2:14" ht="15.75" thickBot="1" x14ac:dyDescent="0.3">
      <c r="B102" t="s">
        <v>91</v>
      </c>
      <c r="C102" s="11">
        <f>+C101</f>
        <v>44922</v>
      </c>
      <c r="D102" s="15">
        <v>-16511</v>
      </c>
      <c r="E102" s="15">
        <v>-6021</v>
      </c>
      <c r="F102" s="8">
        <f>+D102+E102</f>
        <v>-22532</v>
      </c>
      <c r="G102" s="4"/>
      <c r="J102" s="19" t="s">
        <v>102</v>
      </c>
      <c r="M102" s="19" t="s">
        <v>103</v>
      </c>
    </row>
    <row r="103" spans="2:14" ht="15.75" thickBot="1" x14ac:dyDescent="0.3"/>
    <row r="104" spans="2:14" ht="15.75" thickBot="1" x14ac:dyDescent="0.3">
      <c r="B104" t="s">
        <v>92</v>
      </c>
      <c r="C104" s="7">
        <f>+C102</f>
        <v>44922</v>
      </c>
      <c r="D104" s="8">
        <f>SUM(D101:D103)</f>
        <v>154788</v>
      </c>
      <c r="E104" s="8">
        <f>SUM(E101:E103)</f>
        <v>112728</v>
      </c>
      <c r="F104" s="8">
        <f>+D104+E104</f>
        <v>267516</v>
      </c>
      <c r="G104" s="9"/>
    </row>
    <row r="105" spans="2:14" x14ac:dyDescent="0.25">
      <c r="C105" s="6">
        <f>+G84</f>
        <v>45287.304166666669</v>
      </c>
      <c r="D105" s="1">
        <f>+D89</f>
        <v>142374</v>
      </c>
      <c r="E105" s="1">
        <f t="shared" ref="E105:F105" si="6">+E89</f>
        <v>101922</v>
      </c>
      <c r="F105" s="1">
        <f t="shared" si="6"/>
        <v>244296</v>
      </c>
      <c r="G105" s="4">
        <f>+F105/F104</f>
        <v>0.91320145337101333</v>
      </c>
      <c r="H105" s="16">
        <f>+G78</f>
        <v>45287.304166666669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  <pageSetup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CA26-F29A-4B97-A805-C97F81D66944}">
  <dimension ref="A1:N105"/>
  <sheetViews>
    <sheetView topLeftCell="A61" workbookViewId="0">
      <selection activeCell="I82" sqref="I82"/>
    </sheetView>
  </sheetViews>
  <sheetFormatPr defaultRowHeight="15" x14ac:dyDescent="0.25"/>
  <cols>
    <col min="3" max="3" width="12.5703125" customWidth="1"/>
    <col min="4" max="4" width="20.42578125" customWidth="1"/>
    <col min="5" max="5" width="19.28515625" customWidth="1"/>
    <col min="6" max="6" width="11.28515625" bestFit="1" customWidth="1"/>
    <col min="7" max="7" width="17.28515625" customWidth="1"/>
    <col min="8" max="8" width="17" customWidth="1"/>
    <col min="9" max="9" width="14.7109375" customWidth="1"/>
    <col min="10" max="12" width="9.5703125" bestFit="1" customWidth="1"/>
    <col min="13" max="13" width="16.7109375" customWidth="1"/>
    <col min="14" max="14" width="12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2024</v>
      </c>
      <c r="C2" t="s">
        <v>7</v>
      </c>
      <c r="D2" s="1">
        <v>2306</v>
      </c>
      <c r="E2" s="1">
        <v>1888</v>
      </c>
      <c r="F2" s="1">
        <v>4194</v>
      </c>
      <c r="G2" s="2">
        <v>45656.560416666667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2024</v>
      </c>
      <c r="C3" t="s">
        <v>7</v>
      </c>
      <c r="D3">
        <v>498</v>
      </c>
      <c r="E3">
        <v>48</v>
      </c>
      <c r="F3">
        <v>546</v>
      </c>
      <c r="G3" s="2">
        <v>45656.560416666667</v>
      </c>
      <c r="I3">
        <v>1</v>
      </c>
      <c r="J3" s="3">
        <f t="shared" ref="J3:J66" si="0">IF($I3=1,+F3,0)</f>
        <v>546</v>
      </c>
      <c r="K3" s="3">
        <f t="shared" ref="K3:L66" si="1">IF($I3=1,+D3,0)</f>
        <v>498</v>
      </c>
      <c r="L3" s="3">
        <f t="shared" si="1"/>
        <v>48</v>
      </c>
    </row>
    <row r="4" spans="1:12" x14ac:dyDescent="0.25">
      <c r="A4" t="s">
        <v>10</v>
      </c>
      <c r="B4">
        <v>2024</v>
      </c>
      <c r="C4" t="s">
        <v>7</v>
      </c>
      <c r="D4" s="1">
        <v>3089</v>
      </c>
      <c r="E4" s="1">
        <v>2663</v>
      </c>
      <c r="F4" s="1">
        <v>5752</v>
      </c>
      <c r="G4" s="2">
        <v>45656.560416666667</v>
      </c>
      <c r="J4" s="3">
        <f t="shared" si="0"/>
        <v>0</v>
      </c>
      <c r="K4" s="3">
        <f t="shared" si="1"/>
        <v>0</v>
      </c>
      <c r="L4" s="3">
        <f t="shared" si="1"/>
        <v>0</v>
      </c>
    </row>
    <row r="5" spans="1:12" x14ac:dyDescent="0.25">
      <c r="A5" t="s">
        <v>11</v>
      </c>
      <c r="B5">
        <v>2024</v>
      </c>
      <c r="C5" t="s">
        <v>7</v>
      </c>
      <c r="D5" s="1">
        <v>2291</v>
      </c>
      <c r="E5" s="1">
        <v>1943</v>
      </c>
      <c r="F5" s="1">
        <v>4234</v>
      </c>
      <c r="G5" s="2">
        <v>45656.560416666667</v>
      </c>
      <c r="J5" s="3">
        <f t="shared" si="0"/>
        <v>0</v>
      </c>
      <c r="K5" s="3">
        <f t="shared" si="1"/>
        <v>0</v>
      </c>
      <c r="L5" s="3">
        <f t="shared" si="1"/>
        <v>0</v>
      </c>
    </row>
    <row r="6" spans="1:12" x14ac:dyDescent="0.25">
      <c r="A6" t="s">
        <v>12</v>
      </c>
      <c r="B6">
        <v>2024</v>
      </c>
      <c r="C6" t="s">
        <v>7</v>
      </c>
      <c r="D6" s="1">
        <v>1176</v>
      </c>
      <c r="E6" s="1">
        <v>1342</v>
      </c>
      <c r="F6" s="1">
        <v>2518</v>
      </c>
      <c r="G6" s="2">
        <v>45656.560416666667</v>
      </c>
      <c r="J6" s="3">
        <f t="shared" si="0"/>
        <v>0</v>
      </c>
      <c r="K6" s="3">
        <f t="shared" si="1"/>
        <v>0</v>
      </c>
      <c r="L6" s="3">
        <f t="shared" si="1"/>
        <v>0</v>
      </c>
    </row>
    <row r="7" spans="1:12" x14ac:dyDescent="0.25">
      <c r="A7" t="s">
        <v>13</v>
      </c>
      <c r="B7">
        <v>2024</v>
      </c>
      <c r="C7" t="s">
        <v>7</v>
      </c>
      <c r="D7" s="1">
        <v>1899</v>
      </c>
      <c r="E7" s="1">
        <v>1391</v>
      </c>
      <c r="F7" s="1">
        <v>3290</v>
      </c>
      <c r="G7" s="2">
        <v>45656.560416666667</v>
      </c>
      <c r="J7" s="3">
        <f t="shared" si="0"/>
        <v>0</v>
      </c>
      <c r="K7" s="3">
        <f t="shared" si="1"/>
        <v>0</v>
      </c>
      <c r="L7" s="3">
        <f t="shared" si="1"/>
        <v>0</v>
      </c>
    </row>
    <row r="8" spans="1:12" x14ac:dyDescent="0.25">
      <c r="A8" t="s">
        <v>14</v>
      </c>
      <c r="B8">
        <v>2024</v>
      </c>
      <c r="C8" t="s">
        <v>7</v>
      </c>
      <c r="D8">
        <v>472</v>
      </c>
      <c r="E8">
        <v>78</v>
      </c>
      <c r="F8">
        <v>550</v>
      </c>
      <c r="G8" s="2">
        <v>45656.560416666667</v>
      </c>
      <c r="I8">
        <v>1</v>
      </c>
      <c r="J8" s="3">
        <f t="shared" si="0"/>
        <v>550</v>
      </c>
      <c r="K8" s="3">
        <f t="shared" si="1"/>
        <v>472</v>
      </c>
      <c r="L8" s="3">
        <f t="shared" si="1"/>
        <v>78</v>
      </c>
    </row>
    <row r="9" spans="1:12" x14ac:dyDescent="0.25">
      <c r="A9" t="s">
        <v>15</v>
      </c>
      <c r="B9">
        <v>2024</v>
      </c>
      <c r="C9" t="s">
        <v>7</v>
      </c>
      <c r="D9" s="1">
        <v>2214</v>
      </c>
      <c r="E9" s="1">
        <v>1835</v>
      </c>
      <c r="F9" s="1">
        <v>4049</v>
      </c>
      <c r="G9" s="2">
        <v>45656.560416666667</v>
      </c>
      <c r="J9" s="3">
        <f t="shared" si="0"/>
        <v>0</v>
      </c>
      <c r="K9" s="3">
        <f t="shared" si="1"/>
        <v>0</v>
      </c>
      <c r="L9" s="3">
        <f t="shared" si="1"/>
        <v>0</v>
      </c>
    </row>
    <row r="10" spans="1:12" x14ac:dyDescent="0.25">
      <c r="A10" t="s">
        <v>16</v>
      </c>
      <c r="B10">
        <v>2024</v>
      </c>
      <c r="C10" t="s">
        <v>7</v>
      </c>
      <c r="D10" s="1">
        <v>1143</v>
      </c>
      <c r="E10" s="1">
        <v>1000</v>
      </c>
      <c r="F10" s="1">
        <v>2143</v>
      </c>
      <c r="G10" s="2">
        <v>45656.560416666667</v>
      </c>
      <c r="J10" s="3">
        <f t="shared" si="0"/>
        <v>0</v>
      </c>
      <c r="K10" s="3">
        <f t="shared" si="1"/>
        <v>0</v>
      </c>
      <c r="L10" s="3">
        <f t="shared" si="1"/>
        <v>0</v>
      </c>
    </row>
    <row r="11" spans="1:12" x14ac:dyDescent="0.25">
      <c r="A11" t="s">
        <v>17</v>
      </c>
      <c r="B11">
        <v>2024</v>
      </c>
      <c r="C11" t="s">
        <v>7</v>
      </c>
      <c r="D11">
        <v>747</v>
      </c>
      <c r="E11">
        <v>626</v>
      </c>
      <c r="F11" s="1">
        <v>1373</v>
      </c>
      <c r="G11" s="2">
        <v>45656.560416666667</v>
      </c>
      <c r="J11" s="3">
        <f t="shared" si="0"/>
        <v>0</v>
      </c>
      <c r="K11" s="3">
        <f t="shared" si="1"/>
        <v>0</v>
      </c>
      <c r="L11" s="3">
        <f t="shared" si="1"/>
        <v>0</v>
      </c>
    </row>
    <row r="12" spans="1:12" x14ac:dyDescent="0.25">
      <c r="A12" t="s">
        <v>18</v>
      </c>
      <c r="B12">
        <v>2024</v>
      </c>
      <c r="C12" t="s">
        <v>7</v>
      </c>
      <c r="D12" s="1">
        <v>1419</v>
      </c>
      <c r="E12" s="1">
        <v>1122</v>
      </c>
      <c r="F12" s="1">
        <v>2541</v>
      </c>
      <c r="G12" s="2">
        <v>45656.560416666667</v>
      </c>
      <c r="J12" s="3">
        <f t="shared" si="0"/>
        <v>0</v>
      </c>
      <c r="K12" s="3">
        <f t="shared" si="1"/>
        <v>0</v>
      </c>
      <c r="L12" s="3">
        <f t="shared" si="1"/>
        <v>0</v>
      </c>
    </row>
    <row r="13" spans="1:12" x14ac:dyDescent="0.25">
      <c r="A13" t="s">
        <v>19</v>
      </c>
      <c r="B13">
        <v>2024</v>
      </c>
      <c r="C13" t="s">
        <v>7</v>
      </c>
      <c r="D13" s="1">
        <v>2305</v>
      </c>
      <c r="E13" s="1">
        <v>2382</v>
      </c>
      <c r="F13" s="1">
        <v>4687</v>
      </c>
      <c r="G13" s="2">
        <v>45656.560416666667</v>
      </c>
      <c r="J13" s="3">
        <f t="shared" si="0"/>
        <v>0</v>
      </c>
      <c r="K13" s="3">
        <f t="shared" si="1"/>
        <v>0</v>
      </c>
      <c r="L13" s="3">
        <f t="shared" si="1"/>
        <v>0</v>
      </c>
    </row>
    <row r="14" spans="1:12" x14ac:dyDescent="0.25">
      <c r="A14" t="s">
        <v>20</v>
      </c>
      <c r="B14">
        <v>2024</v>
      </c>
      <c r="C14" t="s">
        <v>7</v>
      </c>
      <c r="D14" s="1">
        <v>2733</v>
      </c>
      <c r="E14" s="1">
        <v>2231</v>
      </c>
      <c r="F14" s="1">
        <v>4964</v>
      </c>
      <c r="G14" s="2">
        <v>45656.560416666667</v>
      </c>
      <c r="J14" s="3">
        <f t="shared" si="0"/>
        <v>0</v>
      </c>
      <c r="K14" s="3">
        <f t="shared" si="1"/>
        <v>0</v>
      </c>
      <c r="L14" s="3">
        <f t="shared" si="1"/>
        <v>0</v>
      </c>
    </row>
    <row r="15" spans="1:12" x14ac:dyDescent="0.25">
      <c r="A15" t="s">
        <v>21</v>
      </c>
      <c r="B15">
        <v>2024</v>
      </c>
      <c r="C15" t="s">
        <v>7</v>
      </c>
      <c r="D15" s="1">
        <v>1019</v>
      </c>
      <c r="E15">
        <v>921</v>
      </c>
      <c r="F15" s="1">
        <v>1940</v>
      </c>
      <c r="G15" s="2">
        <v>45656.560416666667</v>
      </c>
      <c r="J15" s="3">
        <f t="shared" si="0"/>
        <v>0</v>
      </c>
      <c r="K15" s="3">
        <f t="shared" si="1"/>
        <v>0</v>
      </c>
      <c r="L15" s="3">
        <f t="shared" si="1"/>
        <v>0</v>
      </c>
    </row>
    <row r="16" spans="1:12" x14ac:dyDescent="0.25">
      <c r="A16" t="s">
        <v>22</v>
      </c>
      <c r="B16">
        <v>2024</v>
      </c>
      <c r="C16" t="s">
        <v>7</v>
      </c>
      <c r="D16">
        <v>945</v>
      </c>
      <c r="E16">
        <v>666</v>
      </c>
      <c r="F16" s="1">
        <v>1611</v>
      </c>
      <c r="G16" s="2">
        <v>45656.560416666667</v>
      </c>
      <c r="J16" s="3">
        <f t="shared" si="0"/>
        <v>0</v>
      </c>
      <c r="K16" s="3">
        <f t="shared" si="1"/>
        <v>0</v>
      </c>
      <c r="L16" s="3">
        <f t="shared" si="1"/>
        <v>0</v>
      </c>
    </row>
    <row r="17" spans="1:12" x14ac:dyDescent="0.25">
      <c r="A17" t="s">
        <v>23</v>
      </c>
      <c r="B17">
        <v>2024</v>
      </c>
      <c r="C17" t="s">
        <v>7</v>
      </c>
      <c r="D17" s="1">
        <v>1381</v>
      </c>
      <c r="E17">
        <v>793</v>
      </c>
      <c r="F17" s="1">
        <v>2174</v>
      </c>
      <c r="G17" s="2">
        <v>45656.560416666667</v>
      </c>
      <c r="J17" s="3">
        <f t="shared" si="0"/>
        <v>0</v>
      </c>
      <c r="K17" s="3">
        <f t="shared" si="1"/>
        <v>0</v>
      </c>
      <c r="L17" s="3">
        <f t="shared" si="1"/>
        <v>0</v>
      </c>
    </row>
    <row r="18" spans="1:12" x14ac:dyDescent="0.25">
      <c r="A18" t="s">
        <v>24</v>
      </c>
      <c r="B18">
        <v>2024</v>
      </c>
      <c r="C18" t="s">
        <v>7</v>
      </c>
      <c r="D18">
        <v>930</v>
      </c>
      <c r="E18">
        <v>126</v>
      </c>
      <c r="F18" s="1">
        <v>1056</v>
      </c>
      <c r="G18" s="2">
        <v>45656.560416666667</v>
      </c>
      <c r="I18">
        <v>1</v>
      </c>
      <c r="J18" s="3">
        <f t="shared" si="0"/>
        <v>1056</v>
      </c>
      <c r="K18" s="3">
        <f t="shared" si="1"/>
        <v>930</v>
      </c>
      <c r="L18" s="3">
        <f t="shared" si="1"/>
        <v>126</v>
      </c>
    </row>
    <row r="19" spans="1:12" x14ac:dyDescent="0.25">
      <c r="A19" t="s">
        <v>25</v>
      </c>
      <c r="B19">
        <v>2024</v>
      </c>
      <c r="C19" t="s">
        <v>7</v>
      </c>
      <c r="D19" s="1">
        <v>2266</v>
      </c>
      <c r="E19" s="1">
        <v>1891</v>
      </c>
      <c r="F19" s="1">
        <v>4157</v>
      </c>
      <c r="G19" s="2">
        <v>45656.560416666667</v>
      </c>
      <c r="J19" s="3">
        <f t="shared" si="0"/>
        <v>0</v>
      </c>
      <c r="K19" s="3">
        <f t="shared" si="1"/>
        <v>0</v>
      </c>
      <c r="L19" s="3">
        <f t="shared" si="1"/>
        <v>0</v>
      </c>
    </row>
    <row r="20" spans="1:12" x14ac:dyDescent="0.25">
      <c r="A20" t="s">
        <v>26</v>
      </c>
      <c r="B20">
        <v>2024</v>
      </c>
      <c r="C20" t="s">
        <v>7</v>
      </c>
      <c r="D20" s="1">
        <v>3332</v>
      </c>
      <c r="E20" s="1">
        <v>2676</v>
      </c>
      <c r="F20" s="1">
        <v>6008</v>
      </c>
      <c r="G20" s="2">
        <v>45656.560416666667</v>
      </c>
      <c r="J20" s="3">
        <f t="shared" si="0"/>
        <v>0</v>
      </c>
      <c r="K20" s="3">
        <f t="shared" si="1"/>
        <v>0</v>
      </c>
      <c r="L20" s="3">
        <f t="shared" si="1"/>
        <v>0</v>
      </c>
    </row>
    <row r="21" spans="1:12" x14ac:dyDescent="0.25">
      <c r="A21" t="s">
        <v>27</v>
      </c>
      <c r="B21">
        <v>2024</v>
      </c>
      <c r="C21" t="s">
        <v>7</v>
      </c>
      <c r="D21" s="1">
        <v>1000</v>
      </c>
      <c r="E21" s="1">
        <v>1067</v>
      </c>
      <c r="F21" s="1">
        <v>2067</v>
      </c>
      <c r="G21" s="2">
        <v>45656.560416666667</v>
      </c>
      <c r="J21" s="3">
        <f t="shared" si="0"/>
        <v>0</v>
      </c>
      <c r="K21" s="3">
        <f t="shared" si="1"/>
        <v>0</v>
      </c>
      <c r="L21" s="3">
        <f t="shared" si="1"/>
        <v>0</v>
      </c>
    </row>
    <row r="22" spans="1:12" x14ac:dyDescent="0.25">
      <c r="A22" t="s">
        <v>28</v>
      </c>
      <c r="B22">
        <v>2024</v>
      </c>
      <c r="C22" t="s">
        <v>7</v>
      </c>
      <c r="D22" s="1">
        <v>2443</v>
      </c>
      <c r="E22" s="1">
        <v>1281</v>
      </c>
      <c r="F22" s="1">
        <v>3724</v>
      </c>
      <c r="G22" s="2">
        <v>45656.560416666667</v>
      </c>
      <c r="I22">
        <v>1</v>
      </c>
      <c r="J22" s="3">
        <f t="shared" si="0"/>
        <v>3724</v>
      </c>
      <c r="K22" s="3">
        <f t="shared" si="1"/>
        <v>2443</v>
      </c>
      <c r="L22" s="3">
        <f t="shared" si="1"/>
        <v>1281</v>
      </c>
    </row>
    <row r="23" spans="1:12" x14ac:dyDescent="0.25">
      <c r="A23" t="s">
        <v>29</v>
      </c>
      <c r="B23">
        <v>2024</v>
      </c>
      <c r="C23" t="s">
        <v>7</v>
      </c>
      <c r="D23" s="1">
        <v>1400</v>
      </c>
      <c r="E23">
        <v>759</v>
      </c>
      <c r="F23" s="1">
        <v>2159</v>
      </c>
      <c r="G23" s="2">
        <v>45656.560416666667</v>
      </c>
      <c r="I23">
        <v>1</v>
      </c>
      <c r="J23" s="3">
        <f t="shared" si="0"/>
        <v>2159</v>
      </c>
      <c r="K23" s="3">
        <f t="shared" si="1"/>
        <v>1400</v>
      </c>
      <c r="L23" s="3">
        <f t="shared" si="1"/>
        <v>759</v>
      </c>
    </row>
    <row r="24" spans="1:12" x14ac:dyDescent="0.25">
      <c r="A24" t="s">
        <v>30</v>
      </c>
      <c r="B24">
        <v>2024</v>
      </c>
      <c r="C24" t="s">
        <v>7</v>
      </c>
      <c r="D24" s="1">
        <v>2880</v>
      </c>
      <c r="E24" s="1">
        <v>2353</v>
      </c>
      <c r="F24" s="1">
        <v>5233</v>
      </c>
      <c r="G24" s="2">
        <v>45656.560416666667</v>
      </c>
      <c r="J24" s="3">
        <f t="shared" si="0"/>
        <v>0</v>
      </c>
      <c r="K24" s="3">
        <f t="shared" si="1"/>
        <v>0</v>
      </c>
      <c r="L24" s="3">
        <f t="shared" si="1"/>
        <v>0</v>
      </c>
    </row>
    <row r="25" spans="1:12" x14ac:dyDescent="0.25">
      <c r="A25" t="s">
        <v>31</v>
      </c>
      <c r="B25">
        <v>2024</v>
      </c>
      <c r="C25" t="s">
        <v>7</v>
      </c>
      <c r="D25">
        <v>762</v>
      </c>
      <c r="E25">
        <v>503</v>
      </c>
      <c r="F25" s="1">
        <v>1265</v>
      </c>
      <c r="G25" s="2">
        <v>45656.560416666667</v>
      </c>
      <c r="J25" s="3">
        <f t="shared" si="0"/>
        <v>0</v>
      </c>
      <c r="K25" s="3">
        <f t="shared" si="1"/>
        <v>0</v>
      </c>
      <c r="L25" s="3">
        <f t="shared" si="1"/>
        <v>0</v>
      </c>
    </row>
    <row r="26" spans="1:12" x14ac:dyDescent="0.25">
      <c r="A26" t="s">
        <v>32</v>
      </c>
      <c r="B26">
        <v>2024</v>
      </c>
      <c r="C26" t="s">
        <v>7</v>
      </c>
      <c r="D26" s="1">
        <v>2435</v>
      </c>
      <c r="E26" s="1">
        <v>1493</v>
      </c>
      <c r="F26" s="1">
        <v>3928</v>
      </c>
      <c r="G26" s="2">
        <v>45656.560416666667</v>
      </c>
      <c r="J26" s="3">
        <f t="shared" si="0"/>
        <v>0</v>
      </c>
      <c r="K26" s="3">
        <f t="shared" si="1"/>
        <v>0</v>
      </c>
      <c r="L26" s="3">
        <f t="shared" si="1"/>
        <v>0</v>
      </c>
    </row>
    <row r="27" spans="1:12" x14ac:dyDescent="0.25">
      <c r="A27" t="s">
        <v>33</v>
      </c>
      <c r="B27">
        <v>2024</v>
      </c>
      <c r="C27" t="s">
        <v>7</v>
      </c>
      <c r="D27" s="1">
        <v>2344</v>
      </c>
      <c r="E27" s="1">
        <v>2090</v>
      </c>
      <c r="F27" s="1">
        <v>4434</v>
      </c>
      <c r="G27" s="2">
        <v>45656.560416666667</v>
      </c>
      <c r="J27" s="3">
        <f t="shared" si="0"/>
        <v>0</v>
      </c>
      <c r="K27" s="3">
        <f t="shared" si="1"/>
        <v>0</v>
      </c>
      <c r="L27" s="3">
        <f t="shared" si="1"/>
        <v>0</v>
      </c>
    </row>
    <row r="28" spans="1:12" x14ac:dyDescent="0.25">
      <c r="A28" t="s">
        <v>34</v>
      </c>
      <c r="B28">
        <v>2024</v>
      </c>
      <c r="C28" t="s">
        <v>7</v>
      </c>
      <c r="D28">
        <v>341</v>
      </c>
      <c r="E28">
        <v>38</v>
      </c>
      <c r="F28">
        <v>379</v>
      </c>
      <c r="G28" s="2">
        <v>45656.560416666667</v>
      </c>
      <c r="I28">
        <v>1</v>
      </c>
      <c r="J28" s="3">
        <f t="shared" si="0"/>
        <v>379</v>
      </c>
      <c r="K28" s="3">
        <f t="shared" si="1"/>
        <v>341</v>
      </c>
      <c r="L28" s="3">
        <f t="shared" si="1"/>
        <v>38</v>
      </c>
    </row>
    <row r="29" spans="1:12" x14ac:dyDescent="0.25">
      <c r="A29" t="s">
        <v>35</v>
      </c>
      <c r="B29">
        <v>2024</v>
      </c>
      <c r="C29" t="s">
        <v>7</v>
      </c>
      <c r="D29" s="1">
        <v>1055</v>
      </c>
      <c r="E29" s="1">
        <v>1081</v>
      </c>
      <c r="F29" s="1">
        <v>2136</v>
      </c>
      <c r="G29" s="2">
        <v>45656.560416666667</v>
      </c>
      <c r="J29" s="3">
        <f t="shared" si="0"/>
        <v>0</v>
      </c>
      <c r="K29" s="3">
        <f t="shared" si="1"/>
        <v>0</v>
      </c>
      <c r="L29" s="3">
        <f t="shared" si="1"/>
        <v>0</v>
      </c>
    </row>
    <row r="30" spans="1:12" x14ac:dyDescent="0.25">
      <c r="A30" t="s">
        <v>36</v>
      </c>
      <c r="B30">
        <v>2024</v>
      </c>
      <c r="C30" t="s">
        <v>7</v>
      </c>
      <c r="D30" s="1">
        <v>3052</v>
      </c>
      <c r="E30" s="1">
        <v>3068</v>
      </c>
      <c r="F30" s="1">
        <v>6120</v>
      </c>
      <c r="G30" s="2">
        <v>45656.560416666667</v>
      </c>
      <c r="J30" s="3">
        <f t="shared" si="0"/>
        <v>0</v>
      </c>
      <c r="K30" s="3">
        <f t="shared" si="1"/>
        <v>0</v>
      </c>
      <c r="L30" s="3">
        <f t="shared" si="1"/>
        <v>0</v>
      </c>
    </row>
    <row r="31" spans="1:12" x14ac:dyDescent="0.25">
      <c r="A31" t="s">
        <v>37</v>
      </c>
      <c r="B31">
        <v>2024</v>
      </c>
      <c r="C31" t="s">
        <v>7</v>
      </c>
      <c r="D31" s="1">
        <v>2994</v>
      </c>
      <c r="E31" s="1">
        <v>2656</v>
      </c>
      <c r="F31" s="1">
        <v>5650</v>
      </c>
      <c r="G31" s="2">
        <v>45656.560416666667</v>
      </c>
      <c r="J31" s="3">
        <f t="shared" si="0"/>
        <v>0</v>
      </c>
      <c r="K31" s="3">
        <f t="shared" si="1"/>
        <v>0</v>
      </c>
      <c r="L31" s="3">
        <f t="shared" si="1"/>
        <v>0</v>
      </c>
    </row>
    <row r="32" spans="1:12" x14ac:dyDescent="0.25">
      <c r="A32" t="s">
        <v>38</v>
      </c>
      <c r="B32">
        <v>2024</v>
      </c>
      <c r="C32" t="s">
        <v>7</v>
      </c>
      <c r="D32">
        <v>809</v>
      </c>
      <c r="E32">
        <v>123</v>
      </c>
      <c r="F32">
        <v>932</v>
      </c>
      <c r="G32" s="2">
        <v>45656.560416666667</v>
      </c>
      <c r="I32">
        <v>1</v>
      </c>
      <c r="J32" s="3">
        <f t="shared" si="0"/>
        <v>932</v>
      </c>
      <c r="K32" s="3">
        <f t="shared" si="1"/>
        <v>809</v>
      </c>
      <c r="L32" s="3">
        <f t="shared" si="1"/>
        <v>123</v>
      </c>
    </row>
    <row r="33" spans="1:12" x14ac:dyDescent="0.25">
      <c r="A33" t="s">
        <v>39</v>
      </c>
      <c r="B33">
        <v>2024</v>
      </c>
      <c r="C33" t="s">
        <v>7</v>
      </c>
      <c r="D33" s="1">
        <v>2699</v>
      </c>
      <c r="E33" s="1">
        <v>2287</v>
      </c>
      <c r="F33" s="1">
        <v>4986</v>
      </c>
      <c r="G33" s="2">
        <v>45656.560416666667</v>
      </c>
      <c r="J33" s="3">
        <f t="shared" si="0"/>
        <v>0</v>
      </c>
      <c r="K33" s="3">
        <f t="shared" si="1"/>
        <v>0</v>
      </c>
      <c r="L33" s="3">
        <f t="shared" si="1"/>
        <v>0</v>
      </c>
    </row>
    <row r="34" spans="1:12" x14ac:dyDescent="0.25">
      <c r="A34" t="s">
        <v>40</v>
      </c>
      <c r="B34">
        <v>2024</v>
      </c>
      <c r="C34" t="s">
        <v>7</v>
      </c>
      <c r="D34" s="1">
        <v>2644</v>
      </c>
      <c r="E34" s="1">
        <v>2246</v>
      </c>
      <c r="F34" s="1">
        <v>4890</v>
      </c>
      <c r="G34" s="2">
        <v>45656.560416666667</v>
      </c>
      <c r="J34" s="3">
        <f t="shared" si="0"/>
        <v>0</v>
      </c>
      <c r="K34" s="3">
        <f t="shared" si="1"/>
        <v>0</v>
      </c>
      <c r="L34" s="3">
        <f t="shared" si="1"/>
        <v>0</v>
      </c>
    </row>
    <row r="35" spans="1:12" x14ac:dyDescent="0.25">
      <c r="A35" t="s">
        <v>41</v>
      </c>
      <c r="B35">
        <v>2024</v>
      </c>
      <c r="C35" t="s">
        <v>7</v>
      </c>
      <c r="D35" s="1">
        <v>3012</v>
      </c>
      <c r="E35" s="1">
        <v>2588</v>
      </c>
      <c r="F35" s="1">
        <v>5600</v>
      </c>
      <c r="G35" s="2">
        <v>45656.560416666667</v>
      </c>
      <c r="J35" s="3">
        <f t="shared" si="0"/>
        <v>0</v>
      </c>
      <c r="K35" s="3">
        <f t="shared" si="1"/>
        <v>0</v>
      </c>
      <c r="L35" s="3">
        <f t="shared" si="1"/>
        <v>0</v>
      </c>
    </row>
    <row r="36" spans="1:12" x14ac:dyDescent="0.25">
      <c r="A36" t="s">
        <v>42</v>
      </c>
      <c r="B36">
        <v>2024</v>
      </c>
      <c r="C36" t="s">
        <v>7</v>
      </c>
      <c r="D36" s="1">
        <v>1572</v>
      </c>
      <c r="E36" s="1">
        <v>1241</v>
      </c>
      <c r="F36" s="1">
        <v>2813</v>
      </c>
      <c r="G36" s="2">
        <v>45656.560416666667</v>
      </c>
      <c r="J36" s="3">
        <f t="shared" si="0"/>
        <v>0</v>
      </c>
      <c r="K36" s="3">
        <f t="shared" si="1"/>
        <v>0</v>
      </c>
      <c r="L36" s="3">
        <f t="shared" si="1"/>
        <v>0</v>
      </c>
    </row>
    <row r="37" spans="1:12" x14ac:dyDescent="0.25">
      <c r="A37" t="s">
        <v>43</v>
      </c>
      <c r="B37">
        <v>2024</v>
      </c>
      <c r="C37" t="s">
        <v>7</v>
      </c>
      <c r="D37" s="1">
        <v>1135</v>
      </c>
      <c r="E37">
        <v>575</v>
      </c>
      <c r="F37" s="1">
        <v>1710</v>
      </c>
      <c r="G37" s="2">
        <v>45656.560416666667</v>
      </c>
      <c r="I37">
        <v>1</v>
      </c>
      <c r="J37" s="3">
        <f t="shared" si="0"/>
        <v>1710</v>
      </c>
      <c r="K37" s="3">
        <f t="shared" si="1"/>
        <v>1135</v>
      </c>
      <c r="L37" s="3">
        <f t="shared" si="1"/>
        <v>575</v>
      </c>
    </row>
    <row r="38" spans="1:12" x14ac:dyDescent="0.25">
      <c r="A38" t="s">
        <v>44</v>
      </c>
      <c r="B38">
        <v>2024</v>
      </c>
      <c r="C38" t="s">
        <v>7</v>
      </c>
      <c r="D38" s="1">
        <v>2837</v>
      </c>
      <c r="E38" s="1">
        <v>2106</v>
      </c>
      <c r="F38" s="1">
        <v>4943</v>
      </c>
      <c r="G38" s="2">
        <v>45656.560416666667</v>
      </c>
      <c r="J38" s="3">
        <f t="shared" si="0"/>
        <v>0</v>
      </c>
      <c r="K38" s="3">
        <f t="shared" si="1"/>
        <v>0</v>
      </c>
      <c r="L38" s="3">
        <f t="shared" si="1"/>
        <v>0</v>
      </c>
    </row>
    <row r="39" spans="1:12" x14ac:dyDescent="0.25">
      <c r="A39" t="s">
        <v>45</v>
      </c>
      <c r="B39">
        <v>2024</v>
      </c>
      <c r="C39" t="s">
        <v>7</v>
      </c>
      <c r="D39" s="1">
        <v>3925</v>
      </c>
      <c r="E39" s="1">
        <v>3026</v>
      </c>
      <c r="F39" s="1">
        <v>6951</v>
      </c>
      <c r="G39" s="2">
        <v>45656.560416666667</v>
      </c>
      <c r="J39" s="3">
        <f t="shared" si="0"/>
        <v>0</v>
      </c>
      <c r="K39" s="3">
        <f t="shared" si="1"/>
        <v>0</v>
      </c>
      <c r="L39" s="3">
        <f t="shared" si="1"/>
        <v>0</v>
      </c>
    </row>
    <row r="40" spans="1:12" x14ac:dyDescent="0.25">
      <c r="A40" t="s">
        <v>46</v>
      </c>
      <c r="B40">
        <v>2024</v>
      </c>
      <c r="C40" t="s">
        <v>7</v>
      </c>
      <c r="D40" s="1">
        <v>1648</v>
      </c>
      <c r="E40" s="1">
        <v>1311</v>
      </c>
      <c r="F40" s="1">
        <v>2959</v>
      </c>
      <c r="G40" s="2">
        <v>45656.560416666667</v>
      </c>
      <c r="J40" s="3">
        <f t="shared" si="0"/>
        <v>0</v>
      </c>
      <c r="K40" s="3">
        <f t="shared" si="1"/>
        <v>0</v>
      </c>
      <c r="L40" s="3">
        <f t="shared" si="1"/>
        <v>0</v>
      </c>
    </row>
    <row r="41" spans="1:12" x14ac:dyDescent="0.25">
      <c r="A41" t="s">
        <v>47</v>
      </c>
      <c r="B41">
        <v>2024</v>
      </c>
      <c r="C41" t="s">
        <v>7</v>
      </c>
      <c r="D41">
        <v>912</v>
      </c>
      <c r="E41">
        <v>885</v>
      </c>
      <c r="F41" s="1">
        <v>1797</v>
      </c>
      <c r="G41" s="2">
        <v>45656.560416666667</v>
      </c>
      <c r="J41" s="3">
        <f t="shared" si="0"/>
        <v>0</v>
      </c>
      <c r="K41" s="3">
        <f t="shared" si="1"/>
        <v>0</v>
      </c>
      <c r="L41" s="3">
        <f t="shared" si="1"/>
        <v>0</v>
      </c>
    </row>
    <row r="42" spans="1:12" x14ac:dyDescent="0.25">
      <c r="A42" t="s">
        <v>48</v>
      </c>
      <c r="B42">
        <v>2024</v>
      </c>
      <c r="C42" t="s">
        <v>7</v>
      </c>
      <c r="D42" s="1">
        <v>2227</v>
      </c>
      <c r="E42" s="1">
        <v>1529</v>
      </c>
      <c r="F42" s="1">
        <v>3756</v>
      </c>
      <c r="G42" s="2">
        <v>45656.560416666667</v>
      </c>
      <c r="J42" s="3">
        <f t="shared" si="0"/>
        <v>0</v>
      </c>
      <c r="K42" s="3">
        <f t="shared" si="1"/>
        <v>0</v>
      </c>
      <c r="L42" s="3">
        <f t="shared" si="1"/>
        <v>0</v>
      </c>
    </row>
    <row r="43" spans="1:12" x14ac:dyDescent="0.25">
      <c r="A43" t="s">
        <v>49</v>
      </c>
      <c r="B43">
        <v>2024</v>
      </c>
      <c r="C43" t="s">
        <v>7</v>
      </c>
      <c r="D43">
        <v>157</v>
      </c>
      <c r="E43">
        <v>4</v>
      </c>
      <c r="F43">
        <v>161</v>
      </c>
      <c r="G43" s="2">
        <v>45656.560416666667</v>
      </c>
      <c r="I43">
        <v>1</v>
      </c>
      <c r="J43" s="3">
        <f t="shared" si="0"/>
        <v>161</v>
      </c>
      <c r="K43" s="3">
        <f t="shared" si="1"/>
        <v>157</v>
      </c>
      <c r="L43" s="3">
        <f t="shared" si="1"/>
        <v>4</v>
      </c>
    </row>
    <row r="44" spans="1:12" x14ac:dyDescent="0.25">
      <c r="A44" t="s">
        <v>50</v>
      </c>
      <c r="B44">
        <v>2024</v>
      </c>
      <c r="C44" t="s">
        <v>7</v>
      </c>
      <c r="D44" s="1">
        <v>1135</v>
      </c>
      <c r="E44" s="1">
        <v>1171</v>
      </c>
      <c r="F44" s="1">
        <v>2306</v>
      </c>
      <c r="G44" s="2">
        <v>45656.560416666667</v>
      </c>
      <c r="J44" s="3">
        <f t="shared" si="0"/>
        <v>0</v>
      </c>
      <c r="K44" s="3">
        <f t="shared" si="1"/>
        <v>0</v>
      </c>
      <c r="L44" s="3">
        <f t="shared" si="1"/>
        <v>0</v>
      </c>
    </row>
    <row r="45" spans="1:12" x14ac:dyDescent="0.25">
      <c r="A45" t="s">
        <v>51</v>
      </c>
      <c r="B45">
        <v>2024</v>
      </c>
      <c r="C45" t="s">
        <v>7</v>
      </c>
      <c r="D45" s="1">
        <v>3469</v>
      </c>
      <c r="E45" s="1">
        <v>2759</v>
      </c>
      <c r="F45" s="1">
        <v>6228</v>
      </c>
      <c r="G45" s="2">
        <v>45656.560416666667</v>
      </c>
      <c r="J45" s="3">
        <f t="shared" si="0"/>
        <v>0</v>
      </c>
      <c r="K45" s="3">
        <f t="shared" si="1"/>
        <v>0</v>
      </c>
      <c r="L45" s="3">
        <f t="shared" si="1"/>
        <v>0</v>
      </c>
    </row>
    <row r="46" spans="1:12" x14ac:dyDescent="0.25">
      <c r="A46" t="s">
        <v>52</v>
      </c>
      <c r="B46">
        <v>2024</v>
      </c>
      <c r="C46" t="s">
        <v>7</v>
      </c>
      <c r="D46">
        <v>889</v>
      </c>
      <c r="E46">
        <v>670</v>
      </c>
      <c r="F46" s="1">
        <v>1559</v>
      </c>
      <c r="G46" s="2">
        <v>45656.560416666667</v>
      </c>
      <c r="J46" s="3">
        <f t="shared" si="0"/>
        <v>0</v>
      </c>
      <c r="K46" s="3">
        <f t="shared" si="1"/>
        <v>0</v>
      </c>
      <c r="L46" s="3">
        <f t="shared" si="1"/>
        <v>0</v>
      </c>
    </row>
    <row r="47" spans="1:12" x14ac:dyDescent="0.25">
      <c r="A47" t="s">
        <v>53</v>
      </c>
      <c r="B47">
        <v>2024</v>
      </c>
      <c r="C47" t="s">
        <v>7</v>
      </c>
      <c r="D47" s="1">
        <v>2390</v>
      </c>
      <c r="E47" s="1">
        <v>1807</v>
      </c>
      <c r="F47" s="1">
        <v>4197</v>
      </c>
      <c r="G47" s="2">
        <v>45656.560416666667</v>
      </c>
      <c r="J47" s="3">
        <f t="shared" si="0"/>
        <v>0</v>
      </c>
      <c r="K47" s="3">
        <f t="shared" si="1"/>
        <v>0</v>
      </c>
      <c r="L47" s="3">
        <f t="shared" si="1"/>
        <v>0</v>
      </c>
    </row>
    <row r="48" spans="1:12" x14ac:dyDescent="0.25">
      <c r="A48" t="s">
        <v>54</v>
      </c>
      <c r="B48">
        <v>2024</v>
      </c>
      <c r="C48" t="s">
        <v>7</v>
      </c>
      <c r="D48" s="1">
        <v>2576</v>
      </c>
      <c r="E48" s="1">
        <v>1810</v>
      </c>
      <c r="F48" s="1">
        <v>4386</v>
      </c>
      <c r="G48" s="2">
        <v>45656.560416666667</v>
      </c>
      <c r="J48" s="3">
        <f t="shared" si="0"/>
        <v>0</v>
      </c>
      <c r="K48" s="3">
        <f t="shared" si="1"/>
        <v>0</v>
      </c>
      <c r="L48" s="3">
        <f t="shared" si="1"/>
        <v>0</v>
      </c>
    </row>
    <row r="49" spans="1:12" x14ac:dyDescent="0.25">
      <c r="A49" t="s">
        <v>55</v>
      </c>
      <c r="B49">
        <v>2024</v>
      </c>
      <c r="C49" t="s">
        <v>7</v>
      </c>
      <c r="D49">
        <v>251</v>
      </c>
      <c r="E49">
        <v>9</v>
      </c>
      <c r="F49">
        <v>260</v>
      </c>
      <c r="G49" s="2">
        <v>45656.560416666667</v>
      </c>
      <c r="I49">
        <v>1</v>
      </c>
      <c r="J49" s="3">
        <f t="shared" si="0"/>
        <v>260</v>
      </c>
      <c r="K49" s="3">
        <f t="shared" si="1"/>
        <v>251</v>
      </c>
      <c r="L49" s="3">
        <f t="shared" si="1"/>
        <v>9</v>
      </c>
    </row>
    <row r="50" spans="1:12" x14ac:dyDescent="0.25">
      <c r="A50" t="s">
        <v>56</v>
      </c>
      <c r="B50">
        <v>2024</v>
      </c>
      <c r="C50" t="s">
        <v>7</v>
      </c>
      <c r="D50">
        <v>698</v>
      </c>
      <c r="E50">
        <v>76</v>
      </c>
      <c r="F50">
        <v>774</v>
      </c>
      <c r="G50" s="2">
        <v>45656.560416666667</v>
      </c>
      <c r="I50">
        <v>1</v>
      </c>
      <c r="J50" s="3">
        <f t="shared" si="0"/>
        <v>774</v>
      </c>
      <c r="K50" s="3">
        <f t="shared" si="1"/>
        <v>698</v>
      </c>
      <c r="L50" s="3">
        <f t="shared" si="1"/>
        <v>76</v>
      </c>
    </row>
    <row r="51" spans="1:12" x14ac:dyDescent="0.25">
      <c r="A51" t="s">
        <v>57</v>
      </c>
      <c r="B51">
        <v>2024</v>
      </c>
      <c r="C51" t="s">
        <v>7</v>
      </c>
      <c r="D51" s="1">
        <v>1127</v>
      </c>
      <c r="E51">
        <v>812</v>
      </c>
      <c r="F51" s="1">
        <v>1939</v>
      </c>
      <c r="G51" s="2">
        <v>45656.560416666667</v>
      </c>
      <c r="J51" s="3">
        <f t="shared" si="0"/>
        <v>0</v>
      </c>
      <c r="K51" s="3">
        <f t="shared" si="1"/>
        <v>0</v>
      </c>
      <c r="L51" s="3">
        <f t="shared" si="1"/>
        <v>0</v>
      </c>
    </row>
    <row r="52" spans="1:12" x14ac:dyDescent="0.25">
      <c r="A52" t="s">
        <v>58</v>
      </c>
      <c r="B52">
        <v>2024</v>
      </c>
      <c r="C52" t="s">
        <v>7</v>
      </c>
      <c r="D52" s="1">
        <v>1454</v>
      </c>
      <c r="E52" s="1">
        <v>1239</v>
      </c>
      <c r="F52" s="1">
        <v>2693</v>
      </c>
      <c r="G52" s="2">
        <v>45656.560416666667</v>
      </c>
      <c r="J52" s="3">
        <f t="shared" si="0"/>
        <v>0</v>
      </c>
      <c r="K52" s="3">
        <f t="shared" si="1"/>
        <v>0</v>
      </c>
      <c r="L52" s="3">
        <f t="shared" si="1"/>
        <v>0</v>
      </c>
    </row>
    <row r="53" spans="1:12" x14ac:dyDescent="0.25">
      <c r="A53" t="s">
        <v>59</v>
      </c>
      <c r="B53">
        <v>2024</v>
      </c>
      <c r="C53" t="s">
        <v>7</v>
      </c>
      <c r="D53" s="1">
        <v>1510</v>
      </c>
      <c r="E53">
        <v>150</v>
      </c>
      <c r="F53" s="1">
        <v>1660</v>
      </c>
      <c r="G53" s="2">
        <v>45656.560416666667</v>
      </c>
      <c r="I53">
        <v>1</v>
      </c>
      <c r="J53" s="3">
        <f t="shared" si="0"/>
        <v>1660</v>
      </c>
      <c r="K53" s="3">
        <f t="shared" si="1"/>
        <v>1510</v>
      </c>
      <c r="L53" s="3">
        <f t="shared" si="1"/>
        <v>150</v>
      </c>
    </row>
    <row r="54" spans="1:12" x14ac:dyDescent="0.25">
      <c r="A54" t="s">
        <v>60</v>
      </c>
      <c r="B54">
        <v>2024</v>
      </c>
      <c r="C54" t="s">
        <v>7</v>
      </c>
      <c r="D54" s="1">
        <v>1995</v>
      </c>
      <c r="E54" s="1">
        <v>2194</v>
      </c>
      <c r="F54" s="1">
        <v>4189</v>
      </c>
      <c r="G54" s="2">
        <v>45656.560416666667</v>
      </c>
      <c r="J54" s="3">
        <f t="shared" si="0"/>
        <v>0</v>
      </c>
      <c r="K54" s="3">
        <f t="shared" si="1"/>
        <v>0</v>
      </c>
      <c r="L54" s="3">
        <f t="shared" si="1"/>
        <v>0</v>
      </c>
    </row>
    <row r="55" spans="1:12" x14ac:dyDescent="0.25">
      <c r="A55" t="s">
        <v>61</v>
      </c>
      <c r="B55">
        <v>2024</v>
      </c>
      <c r="C55" t="s">
        <v>7</v>
      </c>
      <c r="D55" s="1">
        <v>2713</v>
      </c>
      <c r="E55" s="1">
        <v>1737</v>
      </c>
      <c r="F55" s="1">
        <v>4450</v>
      </c>
      <c r="G55" s="2">
        <v>45656.560416666667</v>
      </c>
      <c r="J55" s="3">
        <f t="shared" si="0"/>
        <v>0</v>
      </c>
      <c r="K55" s="3">
        <f t="shared" si="1"/>
        <v>0</v>
      </c>
      <c r="L55" s="3">
        <f t="shared" si="1"/>
        <v>0</v>
      </c>
    </row>
    <row r="56" spans="1:12" x14ac:dyDescent="0.25">
      <c r="A56" t="s">
        <v>62</v>
      </c>
      <c r="B56">
        <v>2024</v>
      </c>
      <c r="C56" t="s">
        <v>7</v>
      </c>
      <c r="D56" s="1">
        <v>3475</v>
      </c>
      <c r="E56" s="1">
        <v>2278</v>
      </c>
      <c r="F56" s="1">
        <v>5753</v>
      </c>
      <c r="G56" s="2">
        <v>45656.560416666667</v>
      </c>
      <c r="I56">
        <v>1</v>
      </c>
      <c r="J56" s="3">
        <f t="shared" si="0"/>
        <v>5753</v>
      </c>
      <c r="K56" s="3">
        <f t="shared" si="1"/>
        <v>3475</v>
      </c>
      <c r="L56" s="3">
        <f t="shared" si="1"/>
        <v>2278</v>
      </c>
    </row>
    <row r="57" spans="1:12" x14ac:dyDescent="0.25">
      <c r="A57" t="s">
        <v>63</v>
      </c>
      <c r="B57">
        <v>2024</v>
      </c>
      <c r="C57" t="s">
        <v>7</v>
      </c>
      <c r="D57" s="1">
        <v>2120</v>
      </c>
      <c r="E57" s="1">
        <v>1838</v>
      </c>
      <c r="F57" s="1">
        <v>3958</v>
      </c>
      <c r="G57" s="2">
        <v>45656.560416666667</v>
      </c>
      <c r="J57" s="3">
        <f t="shared" si="0"/>
        <v>0</v>
      </c>
      <c r="K57" s="3">
        <f t="shared" si="1"/>
        <v>0</v>
      </c>
      <c r="L57" s="3">
        <f t="shared" si="1"/>
        <v>0</v>
      </c>
    </row>
    <row r="58" spans="1:12" x14ac:dyDescent="0.25">
      <c r="A58" t="s">
        <v>64</v>
      </c>
      <c r="B58">
        <v>2024</v>
      </c>
      <c r="C58" t="s">
        <v>7</v>
      </c>
      <c r="D58" s="1">
        <v>1538</v>
      </c>
      <c r="E58" s="1">
        <v>1376</v>
      </c>
      <c r="F58" s="1">
        <v>2914</v>
      </c>
      <c r="G58" s="2">
        <v>45656.560416666667</v>
      </c>
      <c r="J58" s="3">
        <f t="shared" si="0"/>
        <v>0</v>
      </c>
      <c r="K58" s="3">
        <f t="shared" si="1"/>
        <v>0</v>
      </c>
      <c r="L58" s="3">
        <f t="shared" si="1"/>
        <v>0</v>
      </c>
    </row>
    <row r="59" spans="1:12" x14ac:dyDescent="0.25">
      <c r="A59" t="s">
        <v>65</v>
      </c>
      <c r="B59">
        <v>2024</v>
      </c>
      <c r="C59" t="s">
        <v>7</v>
      </c>
      <c r="D59" s="1">
        <v>1140</v>
      </c>
      <c r="E59">
        <v>827</v>
      </c>
      <c r="F59" s="1">
        <v>1967</v>
      </c>
      <c r="G59" s="2">
        <v>45656.560416666667</v>
      </c>
      <c r="J59" s="3">
        <f t="shared" si="0"/>
        <v>0</v>
      </c>
      <c r="K59" s="3">
        <f t="shared" si="1"/>
        <v>0</v>
      </c>
      <c r="L59" s="3">
        <f t="shared" si="1"/>
        <v>0</v>
      </c>
    </row>
    <row r="60" spans="1:12" x14ac:dyDescent="0.25">
      <c r="A60" t="s">
        <v>66</v>
      </c>
      <c r="B60">
        <v>2024</v>
      </c>
      <c r="C60" t="s">
        <v>7</v>
      </c>
      <c r="D60" s="1">
        <v>3624</v>
      </c>
      <c r="E60" s="1">
        <v>2788</v>
      </c>
      <c r="F60" s="1">
        <v>6412</v>
      </c>
      <c r="G60" s="2">
        <v>45656.560416666667</v>
      </c>
      <c r="J60" s="3">
        <f t="shared" si="0"/>
        <v>0</v>
      </c>
      <c r="K60" s="3">
        <f t="shared" si="1"/>
        <v>0</v>
      </c>
      <c r="L60" s="3">
        <f t="shared" si="1"/>
        <v>0</v>
      </c>
    </row>
    <row r="61" spans="1:12" x14ac:dyDescent="0.25">
      <c r="A61" t="s">
        <v>67</v>
      </c>
      <c r="B61">
        <v>2024</v>
      </c>
      <c r="C61" t="s">
        <v>7</v>
      </c>
      <c r="D61" s="1">
        <v>1401</v>
      </c>
      <c r="E61" s="1">
        <v>1362</v>
      </c>
      <c r="F61" s="1">
        <v>2763</v>
      </c>
      <c r="G61" s="2">
        <v>45656.560416666667</v>
      </c>
      <c r="J61" s="3">
        <f t="shared" si="0"/>
        <v>0</v>
      </c>
      <c r="K61" s="3">
        <f t="shared" si="1"/>
        <v>0</v>
      </c>
      <c r="L61" s="3">
        <f t="shared" si="1"/>
        <v>0</v>
      </c>
    </row>
    <row r="62" spans="1:12" x14ac:dyDescent="0.25">
      <c r="A62" t="s">
        <v>68</v>
      </c>
      <c r="B62">
        <v>2024</v>
      </c>
      <c r="C62" t="s">
        <v>7</v>
      </c>
      <c r="D62" s="1">
        <v>1543</v>
      </c>
      <c r="E62" s="1">
        <v>1206</v>
      </c>
      <c r="F62" s="1">
        <v>2749</v>
      </c>
      <c r="G62" s="2">
        <v>45656.560416666667</v>
      </c>
      <c r="J62" s="3">
        <f t="shared" si="0"/>
        <v>0</v>
      </c>
      <c r="K62" s="3">
        <f t="shared" si="1"/>
        <v>0</v>
      </c>
      <c r="L62" s="3">
        <f t="shared" si="1"/>
        <v>0</v>
      </c>
    </row>
    <row r="63" spans="1:12" x14ac:dyDescent="0.25">
      <c r="A63" t="s">
        <v>69</v>
      </c>
      <c r="B63">
        <v>2024</v>
      </c>
      <c r="C63" t="s">
        <v>7</v>
      </c>
      <c r="D63" s="1">
        <v>3322</v>
      </c>
      <c r="E63" s="1">
        <v>3028</v>
      </c>
      <c r="F63" s="1">
        <v>6350</v>
      </c>
      <c r="G63" s="2">
        <v>45656.560416666667</v>
      </c>
      <c r="J63" s="3">
        <f t="shared" si="0"/>
        <v>0</v>
      </c>
      <c r="K63" s="3">
        <f t="shared" si="1"/>
        <v>0</v>
      </c>
      <c r="L63" s="3">
        <f t="shared" si="1"/>
        <v>0</v>
      </c>
    </row>
    <row r="64" spans="1:12" x14ac:dyDescent="0.25">
      <c r="A64" t="s">
        <v>70</v>
      </c>
      <c r="B64">
        <v>2024</v>
      </c>
      <c r="C64" t="s">
        <v>7</v>
      </c>
      <c r="D64" s="1">
        <v>1613</v>
      </c>
      <c r="E64">
        <v>987</v>
      </c>
      <c r="F64" s="1">
        <v>2600</v>
      </c>
      <c r="G64" s="2">
        <v>45656.560416666667</v>
      </c>
      <c r="J64" s="3">
        <f t="shared" si="0"/>
        <v>0</v>
      </c>
      <c r="K64" s="3">
        <f t="shared" si="1"/>
        <v>0</v>
      </c>
      <c r="L64" s="3">
        <f t="shared" si="1"/>
        <v>0</v>
      </c>
    </row>
    <row r="65" spans="1:12" x14ac:dyDescent="0.25">
      <c r="A65" t="s">
        <v>71</v>
      </c>
      <c r="B65">
        <v>2024</v>
      </c>
      <c r="C65" t="s">
        <v>7</v>
      </c>
      <c r="D65" s="1">
        <v>2284</v>
      </c>
      <c r="E65" s="1">
        <v>2160</v>
      </c>
      <c r="F65" s="1">
        <v>4444</v>
      </c>
      <c r="G65" s="2">
        <v>45656.560416666667</v>
      </c>
      <c r="J65" s="3">
        <f t="shared" si="0"/>
        <v>0</v>
      </c>
      <c r="K65" s="3">
        <f t="shared" si="1"/>
        <v>0</v>
      </c>
      <c r="L65" s="3">
        <f t="shared" si="1"/>
        <v>0</v>
      </c>
    </row>
    <row r="66" spans="1:12" x14ac:dyDescent="0.25">
      <c r="A66" t="s">
        <v>72</v>
      </c>
      <c r="B66">
        <v>2024</v>
      </c>
      <c r="C66" t="s">
        <v>7</v>
      </c>
      <c r="D66" s="1">
        <v>2179</v>
      </c>
      <c r="E66" s="1">
        <v>1846</v>
      </c>
      <c r="F66" s="1">
        <v>4025</v>
      </c>
      <c r="G66" s="2">
        <v>45656.560416666667</v>
      </c>
      <c r="J66" s="3">
        <f t="shared" si="0"/>
        <v>0</v>
      </c>
      <c r="K66" s="3">
        <f t="shared" si="1"/>
        <v>0</v>
      </c>
      <c r="L66" s="3">
        <f t="shared" si="1"/>
        <v>0</v>
      </c>
    </row>
    <row r="67" spans="1:12" x14ac:dyDescent="0.25">
      <c r="A67" t="s">
        <v>73</v>
      </c>
      <c r="B67">
        <v>2024</v>
      </c>
      <c r="C67" t="s">
        <v>7</v>
      </c>
      <c r="D67">
        <v>613</v>
      </c>
      <c r="E67">
        <v>59</v>
      </c>
      <c r="F67">
        <v>672</v>
      </c>
      <c r="G67" s="2">
        <v>45656.560416666667</v>
      </c>
      <c r="I67">
        <v>1</v>
      </c>
      <c r="J67" s="3">
        <f t="shared" ref="J67:J84" si="2">IF($I67=1,+F67,0)</f>
        <v>672</v>
      </c>
      <c r="K67" s="3">
        <f t="shared" ref="K67:L84" si="3">IF($I67=1,+D67,0)</f>
        <v>613</v>
      </c>
      <c r="L67" s="3">
        <f t="shared" si="3"/>
        <v>59</v>
      </c>
    </row>
    <row r="68" spans="1:12" x14ac:dyDescent="0.25">
      <c r="A68" t="s">
        <v>74</v>
      </c>
      <c r="B68">
        <v>2024</v>
      </c>
      <c r="C68" t="s">
        <v>7</v>
      </c>
      <c r="D68" s="1">
        <v>2511</v>
      </c>
      <c r="E68" s="1">
        <v>1949</v>
      </c>
      <c r="F68" s="1">
        <v>4460</v>
      </c>
      <c r="G68" s="2">
        <v>45656.560416666667</v>
      </c>
      <c r="J68" s="3">
        <f t="shared" si="2"/>
        <v>0</v>
      </c>
      <c r="K68" s="3">
        <f t="shared" si="3"/>
        <v>0</v>
      </c>
      <c r="L68" s="3">
        <f t="shared" si="3"/>
        <v>0</v>
      </c>
    </row>
    <row r="69" spans="1:12" x14ac:dyDescent="0.25">
      <c r="A69" t="s">
        <v>75</v>
      </c>
      <c r="B69">
        <v>2024</v>
      </c>
      <c r="C69" t="s">
        <v>7</v>
      </c>
      <c r="D69" s="1">
        <v>1094</v>
      </c>
      <c r="E69" s="1">
        <v>1165</v>
      </c>
      <c r="F69" s="1">
        <v>2259</v>
      </c>
      <c r="G69" s="2">
        <v>45656.560416666667</v>
      </c>
      <c r="J69" s="3">
        <f t="shared" si="2"/>
        <v>0</v>
      </c>
      <c r="K69" s="3">
        <f t="shared" si="3"/>
        <v>0</v>
      </c>
      <c r="L69" s="3">
        <f t="shared" si="3"/>
        <v>0</v>
      </c>
    </row>
    <row r="70" spans="1:12" x14ac:dyDescent="0.25">
      <c r="A70" t="s">
        <v>76</v>
      </c>
      <c r="B70">
        <v>2024</v>
      </c>
      <c r="C70" t="s">
        <v>7</v>
      </c>
      <c r="D70">
        <v>920</v>
      </c>
      <c r="E70">
        <v>643</v>
      </c>
      <c r="F70" s="1">
        <v>1563</v>
      </c>
      <c r="G70" s="2">
        <v>45656.560416666667</v>
      </c>
      <c r="J70" s="3">
        <f t="shared" si="2"/>
        <v>0</v>
      </c>
      <c r="K70" s="3">
        <f t="shared" si="3"/>
        <v>0</v>
      </c>
      <c r="L70" s="3">
        <f t="shared" si="3"/>
        <v>0</v>
      </c>
    </row>
    <row r="71" spans="1:12" x14ac:dyDescent="0.25">
      <c r="A71" t="s">
        <v>77</v>
      </c>
      <c r="B71">
        <v>2024</v>
      </c>
      <c r="C71" t="s">
        <v>7</v>
      </c>
      <c r="D71" s="1">
        <v>1708</v>
      </c>
      <c r="E71" s="1">
        <v>1295</v>
      </c>
      <c r="F71" s="1">
        <v>3003</v>
      </c>
      <c r="G71" s="2">
        <v>45656.560416666667</v>
      </c>
      <c r="J71" s="3">
        <f t="shared" si="2"/>
        <v>0</v>
      </c>
      <c r="K71" s="3">
        <f t="shared" si="3"/>
        <v>0</v>
      </c>
      <c r="L71" s="3">
        <f t="shared" si="3"/>
        <v>0</v>
      </c>
    </row>
    <row r="72" spans="1:12" x14ac:dyDescent="0.25">
      <c r="A72" t="s">
        <v>78</v>
      </c>
      <c r="B72">
        <v>2024</v>
      </c>
      <c r="C72" t="s">
        <v>7</v>
      </c>
      <c r="D72" s="1">
        <v>2220</v>
      </c>
      <c r="E72" s="1">
        <v>1530</v>
      </c>
      <c r="F72" s="1">
        <v>3750</v>
      </c>
      <c r="G72" s="2">
        <v>45656.560416666667</v>
      </c>
      <c r="J72" s="3">
        <f t="shared" si="2"/>
        <v>0</v>
      </c>
      <c r="K72" s="3">
        <f t="shared" si="3"/>
        <v>0</v>
      </c>
      <c r="L72" s="3">
        <f t="shared" si="3"/>
        <v>0</v>
      </c>
    </row>
    <row r="73" spans="1:12" x14ac:dyDescent="0.25">
      <c r="A73" t="s">
        <v>79</v>
      </c>
      <c r="B73">
        <v>2024</v>
      </c>
      <c r="C73" t="s">
        <v>7</v>
      </c>
      <c r="D73" s="1">
        <v>1157</v>
      </c>
      <c r="E73" s="1">
        <v>1006</v>
      </c>
      <c r="F73" s="1">
        <v>2163</v>
      </c>
      <c r="G73" s="2">
        <v>45656.560416666667</v>
      </c>
      <c r="J73" s="3">
        <f t="shared" si="2"/>
        <v>0</v>
      </c>
      <c r="K73" s="3">
        <f t="shared" si="3"/>
        <v>0</v>
      </c>
      <c r="L73" s="3">
        <f t="shared" si="3"/>
        <v>0</v>
      </c>
    </row>
    <row r="74" spans="1:12" x14ac:dyDescent="0.25">
      <c r="A74" t="s">
        <v>80</v>
      </c>
      <c r="B74">
        <v>2024</v>
      </c>
      <c r="C74" t="s">
        <v>7</v>
      </c>
      <c r="D74" s="1">
        <v>3929</v>
      </c>
      <c r="E74" s="1">
        <v>3539</v>
      </c>
      <c r="F74" s="1">
        <v>7468</v>
      </c>
      <c r="G74" s="2">
        <v>45656.560416666667</v>
      </c>
      <c r="J74" s="3">
        <f t="shared" si="2"/>
        <v>0</v>
      </c>
      <c r="K74" s="3">
        <f t="shared" si="3"/>
        <v>0</v>
      </c>
      <c r="L74" s="3">
        <f t="shared" si="3"/>
        <v>0</v>
      </c>
    </row>
    <row r="75" spans="1:12" x14ac:dyDescent="0.25">
      <c r="A75" t="s">
        <v>81</v>
      </c>
      <c r="B75">
        <v>2024</v>
      </c>
      <c r="C75" t="s">
        <v>7</v>
      </c>
      <c r="D75" s="1">
        <v>4353</v>
      </c>
      <c r="E75" s="1">
        <v>4219</v>
      </c>
      <c r="F75" s="1">
        <v>8572</v>
      </c>
      <c r="G75" s="2">
        <v>45656.560416666667</v>
      </c>
      <c r="J75" s="3">
        <f t="shared" si="2"/>
        <v>0</v>
      </c>
      <c r="K75" s="3">
        <f t="shared" si="3"/>
        <v>0</v>
      </c>
      <c r="L75" s="3">
        <f t="shared" si="3"/>
        <v>0</v>
      </c>
    </row>
    <row r="76" spans="1:12" x14ac:dyDescent="0.25">
      <c r="A76" t="s">
        <v>82</v>
      </c>
      <c r="B76">
        <v>2024</v>
      </c>
      <c r="C76" t="s">
        <v>7</v>
      </c>
      <c r="D76">
        <v>660</v>
      </c>
      <c r="E76">
        <v>107</v>
      </c>
      <c r="F76">
        <v>767</v>
      </c>
      <c r="G76" s="2">
        <v>45656.560416666667</v>
      </c>
      <c r="I76">
        <v>1</v>
      </c>
      <c r="J76" s="3">
        <f t="shared" si="2"/>
        <v>767</v>
      </c>
      <c r="K76" s="3">
        <f t="shared" si="3"/>
        <v>660</v>
      </c>
      <c r="L76" s="3">
        <f t="shared" si="3"/>
        <v>107</v>
      </c>
    </row>
    <row r="77" spans="1:12" x14ac:dyDescent="0.25">
      <c r="A77" t="s">
        <v>83</v>
      </c>
      <c r="B77">
        <v>2024</v>
      </c>
      <c r="C77" t="s">
        <v>7</v>
      </c>
      <c r="D77" s="1">
        <v>3076</v>
      </c>
      <c r="E77" s="1">
        <v>2487</v>
      </c>
      <c r="F77" s="1">
        <v>5563</v>
      </c>
      <c r="G77" s="2">
        <v>45656.560416666667</v>
      </c>
      <c r="J77" s="3">
        <f t="shared" si="2"/>
        <v>0</v>
      </c>
      <c r="K77" s="3">
        <f t="shared" si="3"/>
        <v>0</v>
      </c>
      <c r="L77" s="3">
        <f t="shared" si="3"/>
        <v>0</v>
      </c>
    </row>
    <row r="78" spans="1:12" x14ac:dyDescent="0.25">
      <c r="A78" t="s">
        <v>84</v>
      </c>
      <c r="B78">
        <v>2024</v>
      </c>
      <c r="C78" t="s">
        <v>7</v>
      </c>
      <c r="D78" s="1">
        <v>3263</v>
      </c>
      <c r="E78" s="1">
        <v>2501</v>
      </c>
      <c r="F78" s="1">
        <v>5764</v>
      </c>
      <c r="G78" s="2">
        <v>45656.560416666667</v>
      </c>
      <c r="J78" s="3">
        <f t="shared" si="2"/>
        <v>0</v>
      </c>
      <c r="K78" s="3">
        <f t="shared" si="3"/>
        <v>0</v>
      </c>
      <c r="L78" s="3">
        <f t="shared" si="3"/>
        <v>0</v>
      </c>
    </row>
    <row r="79" spans="1:12" x14ac:dyDescent="0.25">
      <c r="A79" t="s">
        <v>85</v>
      </c>
      <c r="B79">
        <v>2024</v>
      </c>
      <c r="C79" t="s">
        <v>7</v>
      </c>
      <c r="D79">
        <v>931</v>
      </c>
      <c r="E79" s="1">
        <v>1025</v>
      </c>
      <c r="F79" s="1">
        <v>1956</v>
      </c>
      <c r="G79" s="2">
        <v>45656.560416666667</v>
      </c>
      <c r="J79" s="3">
        <f t="shared" si="2"/>
        <v>0</v>
      </c>
      <c r="K79" s="3">
        <f t="shared" si="3"/>
        <v>0</v>
      </c>
      <c r="L79" s="3">
        <f t="shared" si="3"/>
        <v>0</v>
      </c>
    </row>
    <row r="80" spans="1:12" x14ac:dyDescent="0.25">
      <c r="A80" t="s">
        <v>86</v>
      </c>
      <c r="B80">
        <v>2024</v>
      </c>
      <c r="C80" t="s">
        <v>7</v>
      </c>
      <c r="D80" s="1">
        <v>3345</v>
      </c>
      <c r="E80" s="1">
        <v>3127</v>
      </c>
      <c r="F80" s="1">
        <v>6472</v>
      </c>
      <c r="G80" s="2">
        <v>45656.560416666667</v>
      </c>
      <c r="J80" s="3">
        <f t="shared" si="2"/>
        <v>0</v>
      </c>
      <c r="K80" s="3">
        <f t="shared" si="3"/>
        <v>0</v>
      </c>
      <c r="L80" s="3">
        <f t="shared" si="3"/>
        <v>0</v>
      </c>
    </row>
    <row r="81" spans="1:14" x14ac:dyDescent="0.25">
      <c r="A81" t="s">
        <v>87</v>
      </c>
      <c r="B81">
        <v>2024</v>
      </c>
      <c r="C81" t="s">
        <v>7</v>
      </c>
      <c r="D81" s="1">
        <v>1900</v>
      </c>
      <c r="E81" s="1">
        <v>1553</v>
      </c>
      <c r="F81" s="1">
        <v>3453</v>
      </c>
      <c r="G81" s="2">
        <v>45656.560416666667</v>
      </c>
      <c r="J81" s="3">
        <f t="shared" si="2"/>
        <v>0</v>
      </c>
      <c r="K81" s="3">
        <f t="shared" si="3"/>
        <v>0</v>
      </c>
      <c r="L81" s="3">
        <f t="shared" si="3"/>
        <v>0</v>
      </c>
    </row>
    <row r="82" spans="1:14" x14ac:dyDescent="0.25">
      <c r="A82" t="s">
        <v>88</v>
      </c>
      <c r="B82">
        <v>2024</v>
      </c>
      <c r="C82" t="s">
        <v>7</v>
      </c>
      <c r="D82" s="1">
        <v>2549</v>
      </c>
      <c r="E82" s="1">
        <v>1930</v>
      </c>
      <c r="F82" s="1">
        <v>4479</v>
      </c>
      <c r="G82" s="2">
        <v>45656.560416666667</v>
      </c>
      <c r="J82" s="3">
        <f t="shared" si="2"/>
        <v>0</v>
      </c>
      <c r="K82" s="3">
        <f t="shared" si="3"/>
        <v>0</v>
      </c>
      <c r="L82" s="3">
        <f t="shared" si="3"/>
        <v>0</v>
      </c>
    </row>
    <row r="83" spans="1:14" x14ac:dyDescent="0.25">
      <c r="A83" t="s">
        <v>89</v>
      </c>
      <c r="B83">
        <v>2024</v>
      </c>
      <c r="C83" t="s">
        <v>7</v>
      </c>
      <c r="D83">
        <v>317</v>
      </c>
      <c r="E83">
        <v>148</v>
      </c>
      <c r="F83">
        <v>465</v>
      </c>
      <c r="G83" s="2">
        <v>45656.560416666667</v>
      </c>
      <c r="J83" s="3">
        <f t="shared" si="2"/>
        <v>0</v>
      </c>
      <c r="K83" s="3">
        <f t="shared" si="3"/>
        <v>0</v>
      </c>
      <c r="L83" s="3">
        <f t="shared" si="3"/>
        <v>0</v>
      </c>
    </row>
    <row r="84" spans="1:14" x14ac:dyDescent="0.25">
      <c r="A84" t="s">
        <v>90</v>
      </c>
      <c r="B84">
        <v>2024</v>
      </c>
      <c r="C84" t="s">
        <v>7</v>
      </c>
      <c r="D84" s="1">
        <v>1190</v>
      </c>
      <c r="E84">
        <v>978</v>
      </c>
      <c r="F84" s="1">
        <v>2168</v>
      </c>
      <c r="G84" s="2">
        <v>45656.560416666667</v>
      </c>
      <c r="J84" s="3">
        <f t="shared" si="2"/>
        <v>0</v>
      </c>
      <c r="K84" s="3">
        <f t="shared" si="3"/>
        <v>0</v>
      </c>
      <c r="L84" s="3">
        <f t="shared" si="3"/>
        <v>0</v>
      </c>
    </row>
    <row r="85" spans="1:14" x14ac:dyDescent="0.25">
      <c r="L85" t="s">
        <v>8</v>
      </c>
    </row>
    <row r="86" spans="1:14" x14ac:dyDescent="0.25">
      <c r="D86" s="1">
        <f>SUM(D2:D85)</f>
        <v>156630</v>
      </c>
      <c r="E86" s="1">
        <f>SUM(E2:E85)</f>
        <v>123323</v>
      </c>
      <c r="F86" s="1">
        <f>SUM(F2:F85)</f>
        <v>279953</v>
      </c>
      <c r="I86">
        <v>15</v>
      </c>
      <c r="J86" s="13">
        <f>SUM(J2:J85)</f>
        <v>21103</v>
      </c>
      <c r="K86" s="13">
        <f>SUM(K2:K85)</f>
        <v>15392</v>
      </c>
      <c r="L86" s="13">
        <f>SUM(L2:L85)</f>
        <v>5711</v>
      </c>
      <c r="M86" s="14" t="s">
        <v>110</v>
      </c>
    </row>
    <row r="87" spans="1:14" x14ac:dyDescent="0.25">
      <c r="A87" t="s">
        <v>91</v>
      </c>
      <c r="D87" s="1">
        <f>+K86</f>
        <v>15392</v>
      </c>
      <c r="E87" s="1">
        <f>+L86</f>
        <v>5711</v>
      </c>
      <c r="F87" s="1">
        <f>+J86</f>
        <v>21103</v>
      </c>
      <c r="J87" s="19" t="s">
        <v>101</v>
      </c>
    </row>
    <row r="89" spans="1:14" x14ac:dyDescent="0.25">
      <c r="A89" t="s">
        <v>92</v>
      </c>
      <c r="D89" s="1">
        <f>+D86-D87</f>
        <v>141238</v>
      </c>
      <c r="E89" s="1">
        <f>+E86-E87</f>
        <v>117612</v>
      </c>
      <c r="F89" s="1">
        <f>+F86-F87</f>
        <v>258850</v>
      </c>
      <c r="K89" t="s">
        <v>93</v>
      </c>
    </row>
    <row r="90" spans="1:14" x14ac:dyDescent="0.25">
      <c r="K90" s="5">
        <v>2020</v>
      </c>
      <c r="L90" s="5">
        <v>2021</v>
      </c>
      <c r="M90" s="5">
        <v>2022</v>
      </c>
      <c r="N90" s="23">
        <v>2023</v>
      </c>
    </row>
    <row r="91" spans="1:14" x14ac:dyDescent="0.25">
      <c r="E91" t="s">
        <v>96</v>
      </c>
      <c r="G91" t="s">
        <v>104</v>
      </c>
    </row>
    <row r="92" spans="1:14" x14ac:dyDescent="0.25">
      <c r="B92" t="s">
        <v>94</v>
      </c>
      <c r="E92">
        <v>2019</v>
      </c>
      <c r="F92" s="1">
        <v>370948</v>
      </c>
      <c r="G92" s="20">
        <f>+F86/F92</f>
        <v>0.75469607599987065</v>
      </c>
      <c r="K92" s="1">
        <v>25665</v>
      </c>
      <c r="L92" s="1">
        <v>29972</v>
      </c>
      <c r="M92">
        <v>22789</v>
      </c>
      <c r="N92" s="3">
        <v>12582</v>
      </c>
    </row>
    <row r="93" spans="1:14" x14ac:dyDescent="0.25">
      <c r="E93">
        <v>2020</v>
      </c>
      <c r="F93" s="1">
        <v>420071</v>
      </c>
      <c r="G93" s="20">
        <f>+F86/F93</f>
        <v>0.66644210145427796</v>
      </c>
      <c r="K93" s="1">
        <v>4204</v>
      </c>
      <c r="L93" s="1">
        <v>4231</v>
      </c>
      <c r="M93">
        <v>6229</v>
      </c>
      <c r="N93" s="3">
        <v>4100</v>
      </c>
    </row>
    <row r="94" spans="1:14" x14ac:dyDescent="0.25">
      <c r="E94">
        <v>2021</v>
      </c>
      <c r="F94" s="1">
        <v>403695</v>
      </c>
      <c r="G94" s="20">
        <f>+F86/F94</f>
        <v>0.69347651073211214</v>
      </c>
      <c r="N94" s="3"/>
    </row>
    <row r="95" spans="1:14" x14ac:dyDescent="0.25">
      <c r="E95">
        <v>2022</v>
      </c>
      <c r="F95" s="1">
        <v>297132</v>
      </c>
      <c r="G95" s="21">
        <f>+F86/F95</f>
        <v>0.94218394518261239</v>
      </c>
      <c r="K95" s="1">
        <v>29869</v>
      </c>
      <c r="L95" s="1">
        <v>34203</v>
      </c>
      <c r="M95" s="1">
        <f>SUM(M92:M94)</f>
        <v>29018</v>
      </c>
      <c r="N95" s="3">
        <v>16682</v>
      </c>
    </row>
    <row r="96" spans="1:14" x14ac:dyDescent="0.25">
      <c r="E96" t="s">
        <v>108</v>
      </c>
      <c r="F96" s="1">
        <v>339189</v>
      </c>
    </row>
    <row r="97" spans="2:14" x14ac:dyDescent="0.25">
      <c r="K97" s="20">
        <f>+J86/K95</f>
        <v>0.70651846395928886</v>
      </c>
      <c r="L97" s="20">
        <f>+J86/L95</f>
        <v>0.6169926614624448</v>
      </c>
      <c r="M97" s="21">
        <f>+J86/M95</f>
        <v>0.72723826590392171</v>
      </c>
      <c r="N97" t="s">
        <v>104</v>
      </c>
    </row>
    <row r="99" spans="2:14" x14ac:dyDescent="0.25">
      <c r="G99" s="18" t="s">
        <v>97</v>
      </c>
      <c r="M99" s="18" t="s">
        <v>98</v>
      </c>
    </row>
    <row r="100" spans="2:14" ht="15.75" thickBot="1" x14ac:dyDescent="0.3">
      <c r="G100" s="17" t="s">
        <v>107</v>
      </c>
      <c r="M100" s="17" t="str">
        <f>+G100</f>
        <v>12/27/23-12/27/22</v>
      </c>
    </row>
    <row r="101" spans="2:14" ht="15.75" thickBot="1" x14ac:dyDescent="0.3">
      <c r="C101" s="7">
        <v>44922</v>
      </c>
      <c r="D101" s="8">
        <v>171299</v>
      </c>
      <c r="E101" s="8">
        <v>118749</v>
      </c>
      <c r="F101" s="8">
        <f>+D101+E101</f>
        <v>290048</v>
      </c>
      <c r="G101" s="9">
        <f>+F86/F101</f>
        <v>0.96519541593115621</v>
      </c>
      <c r="I101" s="12" t="s">
        <v>105</v>
      </c>
      <c r="J101" s="8">
        <v>22532</v>
      </c>
      <c r="K101" s="8">
        <v>16511</v>
      </c>
      <c r="L101" s="8">
        <v>6021</v>
      </c>
      <c r="M101" s="9">
        <f>+J86/J101</f>
        <v>0.93657908751997154</v>
      </c>
    </row>
    <row r="102" spans="2:14" ht="15.75" thickBot="1" x14ac:dyDescent="0.3">
      <c r="B102" t="s">
        <v>91</v>
      </c>
      <c r="C102" s="11">
        <f>+C101</f>
        <v>44922</v>
      </c>
      <c r="D102" s="15">
        <v>-16511</v>
      </c>
      <c r="E102" s="15">
        <v>-6021</v>
      </c>
      <c r="F102" s="8">
        <f>+D102+E102</f>
        <v>-22532</v>
      </c>
      <c r="G102" s="4"/>
      <c r="J102" s="19" t="s">
        <v>102</v>
      </c>
      <c r="M102" s="19" t="s">
        <v>103</v>
      </c>
    </row>
    <row r="103" spans="2:14" ht="15.75" thickBot="1" x14ac:dyDescent="0.3"/>
    <row r="104" spans="2:14" ht="15.75" thickBot="1" x14ac:dyDescent="0.3">
      <c r="B104" t="s">
        <v>92</v>
      </c>
      <c r="C104" s="7">
        <f>+C102</f>
        <v>44922</v>
      </c>
      <c r="D104" s="8">
        <f>SUM(D101:D103)</f>
        <v>154788</v>
      </c>
      <c r="E104" s="8">
        <f>SUM(E101:E103)</f>
        <v>112728</v>
      </c>
      <c r="F104" s="8">
        <f>+D104+E104</f>
        <v>267516</v>
      </c>
      <c r="G104" s="9"/>
    </row>
    <row r="105" spans="2:14" x14ac:dyDescent="0.25">
      <c r="C105" s="6">
        <f>+G84</f>
        <v>45656.560416666667</v>
      </c>
      <c r="D105" s="1">
        <f>+D89</f>
        <v>141238</v>
      </c>
      <c r="E105" s="1">
        <f t="shared" ref="E105:F105" si="4">+E89</f>
        <v>117612</v>
      </c>
      <c r="F105" s="1">
        <f t="shared" si="4"/>
        <v>258850</v>
      </c>
      <c r="G105" s="4">
        <f>+F105/F104</f>
        <v>0.96760567592218782</v>
      </c>
      <c r="H105" s="16">
        <f>+G78</f>
        <v>45656.560416666667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B563-E72A-44F3-9F3D-53746B97B6A0}">
  <dimension ref="A1:N105"/>
  <sheetViews>
    <sheetView topLeftCell="A79" workbookViewId="0">
      <selection sqref="A1:XFD1048576"/>
    </sheetView>
  </sheetViews>
  <sheetFormatPr defaultRowHeight="15" x14ac:dyDescent="0.25"/>
  <cols>
    <col min="3" max="3" width="12.5703125" customWidth="1"/>
    <col min="4" max="4" width="20.42578125" customWidth="1"/>
    <col min="5" max="5" width="19.28515625" customWidth="1"/>
    <col min="6" max="6" width="11.28515625" bestFit="1" customWidth="1"/>
    <col min="7" max="7" width="17.28515625" customWidth="1"/>
    <col min="8" max="8" width="17" customWidth="1"/>
    <col min="9" max="9" width="14.7109375" customWidth="1"/>
    <col min="10" max="12" width="9.5703125" bestFit="1" customWidth="1"/>
    <col min="13" max="13" width="1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2023</v>
      </c>
      <c r="C2" t="s">
        <v>7</v>
      </c>
      <c r="D2" s="1">
        <v>2164</v>
      </c>
      <c r="E2" s="1">
        <v>1364</v>
      </c>
      <c r="F2" s="1">
        <v>3528</v>
      </c>
      <c r="G2" s="2">
        <v>45287.304166666669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2023</v>
      </c>
      <c r="C3" t="s">
        <v>7</v>
      </c>
      <c r="D3">
        <v>432</v>
      </c>
      <c r="E3">
        <v>50</v>
      </c>
      <c r="F3">
        <v>482</v>
      </c>
      <c r="G3" s="2">
        <v>45287.304166666669</v>
      </c>
      <c r="I3">
        <v>1</v>
      </c>
      <c r="J3" s="3">
        <f t="shared" ref="J3:J66" si="0">IF($I3=1,+F3,0)</f>
        <v>482</v>
      </c>
      <c r="K3" s="3">
        <f t="shared" ref="K3:L66" si="1">IF($I3=1,+D3,0)</f>
        <v>432</v>
      </c>
      <c r="L3" s="3">
        <f t="shared" si="1"/>
        <v>50</v>
      </c>
    </row>
    <row r="4" spans="1:12" x14ac:dyDescent="0.25">
      <c r="A4" t="s">
        <v>10</v>
      </c>
      <c r="B4">
        <v>2023</v>
      </c>
      <c r="C4" t="s">
        <v>7</v>
      </c>
      <c r="D4" s="1">
        <v>3209</v>
      </c>
      <c r="E4" s="1">
        <v>2321</v>
      </c>
      <c r="F4" s="1">
        <v>5530</v>
      </c>
      <c r="G4" s="2">
        <v>45287.304166666669</v>
      </c>
      <c r="J4" s="3">
        <f t="shared" si="0"/>
        <v>0</v>
      </c>
      <c r="K4" s="3">
        <f t="shared" si="1"/>
        <v>0</v>
      </c>
      <c r="L4" s="3">
        <f t="shared" si="1"/>
        <v>0</v>
      </c>
    </row>
    <row r="5" spans="1:12" x14ac:dyDescent="0.25">
      <c r="A5" t="s">
        <v>11</v>
      </c>
      <c r="B5">
        <v>2023</v>
      </c>
      <c r="C5" t="s">
        <v>7</v>
      </c>
      <c r="D5" s="1">
        <v>2135</v>
      </c>
      <c r="E5" s="1">
        <v>1138</v>
      </c>
      <c r="F5" s="1">
        <v>3273</v>
      </c>
      <c r="G5" s="2">
        <v>45287.304166666669</v>
      </c>
      <c r="J5" s="3">
        <f t="shared" si="0"/>
        <v>0</v>
      </c>
      <c r="K5" s="3">
        <f t="shared" si="1"/>
        <v>0</v>
      </c>
      <c r="L5" s="3">
        <f t="shared" si="1"/>
        <v>0</v>
      </c>
    </row>
    <row r="6" spans="1:12" x14ac:dyDescent="0.25">
      <c r="A6" t="s">
        <v>12</v>
      </c>
      <c r="B6">
        <v>2023</v>
      </c>
      <c r="C6" t="s">
        <v>7</v>
      </c>
      <c r="D6" s="1">
        <v>1112</v>
      </c>
      <c r="E6">
        <v>815</v>
      </c>
      <c r="F6" s="1">
        <v>1927</v>
      </c>
      <c r="G6" s="2">
        <v>45287.304166666669</v>
      </c>
      <c r="J6" s="3">
        <f t="shared" si="0"/>
        <v>0</v>
      </c>
      <c r="K6" s="3">
        <f t="shared" si="1"/>
        <v>0</v>
      </c>
      <c r="L6" s="3">
        <f t="shared" si="1"/>
        <v>0</v>
      </c>
    </row>
    <row r="7" spans="1:12" x14ac:dyDescent="0.25">
      <c r="A7" t="s">
        <v>13</v>
      </c>
      <c r="B7">
        <v>2023</v>
      </c>
      <c r="C7" t="s">
        <v>7</v>
      </c>
      <c r="D7" s="1">
        <v>1749</v>
      </c>
      <c r="E7" s="1">
        <v>1081</v>
      </c>
      <c r="F7" s="1">
        <v>2830</v>
      </c>
      <c r="G7" s="2">
        <v>45287.304166666669</v>
      </c>
      <c r="J7" s="3">
        <f t="shared" si="0"/>
        <v>0</v>
      </c>
      <c r="K7" s="3">
        <f t="shared" si="1"/>
        <v>0</v>
      </c>
      <c r="L7" s="3">
        <f t="shared" si="1"/>
        <v>0</v>
      </c>
    </row>
    <row r="8" spans="1:12" x14ac:dyDescent="0.25">
      <c r="A8" t="s">
        <v>14</v>
      </c>
      <c r="B8">
        <v>2023</v>
      </c>
      <c r="C8" t="s">
        <v>7</v>
      </c>
      <c r="D8">
        <v>421</v>
      </c>
      <c r="E8">
        <v>43</v>
      </c>
      <c r="F8">
        <v>464</v>
      </c>
      <c r="G8" s="2">
        <v>45287.304166666669</v>
      </c>
      <c r="I8">
        <v>1</v>
      </c>
      <c r="J8" s="3">
        <f t="shared" si="0"/>
        <v>464</v>
      </c>
      <c r="K8" s="3">
        <f t="shared" si="1"/>
        <v>421</v>
      </c>
      <c r="L8" s="3">
        <f t="shared" si="1"/>
        <v>43</v>
      </c>
    </row>
    <row r="9" spans="1:12" x14ac:dyDescent="0.25">
      <c r="A9" t="s">
        <v>15</v>
      </c>
      <c r="B9">
        <v>2023</v>
      </c>
      <c r="C9" t="s">
        <v>7</v>
      </c>
      <c r="D9" s="1">
        <v>2658</v>
      </c>
      <c r="E9" s="1">
        <v>1894</v>
      </c>
      <c r="F9" s="1">
        <v>4552</v>
      </c>
      <c r="G9" s="2">
        <v>45287.304166666669</v>
      </c>
      <c r="J9" s="3">
        <f t="shared" si="0"/>
        <v>0</v>
      </c>
      <c r="K9" s="3">
        <f t="shared" si="1"/>
        <v>0</v>
      </c>
      <c r="L9" s="3">
        <f t="shared" si="1"/>
        <v>0</v>
      </c>
    </row>
    <row r="10" spans="1:12" x14ac:dyDescent="0.25">
      <c r="A10" t="s">
        <v>16</v>
      </c>
      <c r="B10">
        <v>2023</v>
      </c>
      <c r="C10" t="s">
        <v>7</v>
      </c>
      <c r="D10" s="1">
        <v>1104</v>
      </c>
      <c r="E10">
        <v>645</v>
      </c>
      <c r="F10" s="1">
        <v>1749</v>
      </c>
      <c r="G10" s="2">
        <v>45287.304166666669</v>
      </c>
      <c r="J10" s="3">
        <f t="shared" si="0"/>
        <v>0</v>
      </c>
      <c r="K10" s="3">
        <f t="shared" si="1"/>
        <v>0</v>
      </c>
      <c r="L10" s="3">
        <f t="shared" si="1"/>
        <v>0</v>
      </c>
    </row>
    <row r="11" spans="1:12" x14ac:dyDescent="0.25">
      <c r="A11" t="s">
        <v>17</v>
      </c>
      <c r="B11">
        <v>2023</v>
      </c>
      <c r="C11" t="s">
        <v>7</v>
      </c>
      <c r="D11">
        <v>675</v>
      </c>
      <c r="E11">
        <v>536</v>
      </c>
      <c r="F11" s="1">
        <v>1211</v>
      </c>
      <c r="G11" s="2">
        <v>45287.304166666669</v>
      </c>
      <c r="J11" s="3">
        <f t="shared" si="0"/>
        <v>0</v>
      </c>
      <c r="K11" s="3">
        <f t="shared" si="1"/>
        <v>0</v>
      </c>
      <c r="L11" s="3">
        <f t="shared" si="1"/>
        <v>0</v>
      </c>
    </row>
    <row r="12" spans="1:12" x14ac:dyDescent="0.25">
      <c r="A12" t="s">
        <v>18</v>
      </c>
      <c r="B12">
        <v>2023</v>
      </c>
      <c r="C12" t="s">
        <v>7</v>
      </c>
      <c r="D12" s="1">
        <v>1542</v>
      </c>
      <c r="E12" s="1">
        <v>1093</v>
      </c>
      <c r="F12" s="1">
        <v>2635</v>
      </c>
      <c r="G12" s="2">
        <v>45287.304166666669</v>
      </c>
      <c r="J12" s="3">
        <f t="shared" si="0"/>
        <v>0</v>
      </c>
      <c r="K12" s="3">
        <f t="shared" si="1"/>
        <v>0</v>
      </c>
      <c r="L12" s="3">
        <f t="shared" si="1"/>
        <v>0</v>
      </c>
    </row>
    <row r="13" spans="1:12" x14ac:dyDescent="0.25">
      <c r="A13" t="s">
        <v>19</v>
      </c>
      <c r="B13">
        <v>2023</v>
      </c>
      <c r="C13" t="s">
        <v>7</v>
      </c>
      <c r="D13" s="1">
        <v>2391</v>
      </c>
      <c r="E13" s="1">
        <v>2079</v>
      </c>
      <c r="F13" s="1">
        <v>4470</v>
      </c>
      <c r="G13" s="2">
        <v>45287.304166666669</v>
      </c>
      <c r="J13" s="3">
        <f t="shared" si="0"/>
        <v>0</v>
      </c>
      <c r="K13" s="3">
        <f t="shared" si="1"/>
        <v>0</v>
      </c>
      <c r="L13" s="3">
        <f t="shared" si="1"/>
        <v>0</v>
      </c>
    </row>
    <row r="14" spans="1:12" x14ac:dyDescent="0.25">
      <c r="A14" t="s">
        <v>20</v>
      </c>
      <c r="B14">
        <v>2023</v>
      </c>
      <c r="C14" t="s">
        <v>7</v>
      </c>
      <c r="D14" s="1">
        <v>3346</v>
      </c>
      <c r="E14" s="1">
        <v>2320</v>
      </c>
      <c r="F14" s="1">
        <v>5666</v>
      </c>
      <c r="G14" s="2">
        <v>45287.304166666669</v>
      </c>
      <c r="J14" s="3">
        <f t="shared" si="0"/>
        <v>0</v>
      </c>
      <c r="K14" s="3">
        <f t="shared" si="1"/>
        <v>0</v>
      </c>
      <c r="L14" s="3">
        <f t="shared" si="1"/>
        <v>0</v>
      </c>
    </row>
    <row r="15" spans="1:12" x14ac:dyDescent="0.25">
      <c r="A15" t="s">
        <v>21</v>
      </c>
      <c r="B15">
        <v>2023</v>
      </c>
      <c r="C15" t="s">
        <v>7</v>
      </c>
      <c r="D15" s="1">
        <v>1629</v>
      </c>
      <c r="E15" s="1">
        <v>1388</v>
      </c>
      <c r="F15" s="1">
        <v>3017</v>
      </c>
      <c r="G15" s="2">
        <v>45287.304166666669</v>
      </c>
      <c r="J15" s="3">
        <f t="shared" si="0"/>
        <v>0</v>
      </c>
      <c r="K15" s="3">
        <f t="shared" si="1"/>
        <v>0</v>
      </c>
      <c r="L15" s="3">
        <f t="shared" si="1"/>
        <v>0</v>
      </c>
    </row>
    <row r="16" spans="1:12" x14ac:dyDescent="0.25">
      <c r="A16" t="s">
        <v>22</v>
      </c>
      <c r="B16">
        <v>2023</v>
      </c>
      <c r="C16" t="s">
        <v>7</v>
      </c>
      <c r="D16">
        <v>894</v>
      </c>
      <c r="E16">
        <v>547</v>
      </c>
      <c r="F16" s="1">
        <v>1441</v>
      </c>
      <c r="G16" s="2">
        <v>45287.304166666669</v>
      </c>
      <c r="J16" s="3">
        <f t="shared" si="0"/>
        <v>0</v>
      </c>
      <c r="K16" s="3">
        <f t="shared" si="1"/>
        <v>0</v>
      </c>
      <c r="L16" s="3">
        <f t="shared" si="1"/>
        <v>0</v>
      </c>
    </row>
    <row r="17" spans="1:12" x14ac:dyDescent="0.25">
      <c r="A17" t="s">
        <v>23</v>
      </c>
      <c r="B17">
        <v>2023</v>
      </c>
      <c r="C17" t="s">
        <v>7</v>
      </c>
      <c r="D17" s="1">
        <v>1166</v>
      </c>
      <c r="E17">
        <v>581</v>
      </c>
      <c r="F17" s="1">
        <v>1747</v>
      </c>
      <c r="G17" s="2">
        <v>45287.304166666669</v>
      </c>
      <c r="J17" s="3">
        <f t="shared" si="0"/>
        <v>0</v>
      </c>
      <c r="K17" s="3">
        <f t="shared" si="1"/>
        <v>0</v>
      </c>
      <c r="L17" s="3">
        <f t="shared" si="1"/>
        <v>0</v>
      </c>
    </row>
    <row r="18" spans="1:12" x14ac:dyDescent="0.25">
      <c r="A18" t="s">
        <v>24</v>
      </c>
      <c r="B18">
        <v>2023</v>
      </c>
      <c r="C18" t="s">
        <v>7</v>
      </c>
      <c r="D18">
        <v>822</v>
      </c>
      <c r="E18">
        <v>170</v>
      </c>
      <c r="F18">
        <v>992</v>
      </c>
      <c r="G18" s="2">
        <v>45287.304166666669</v>
      </c>
      <c r="I18">
        <v>1</v>
      </c>
      <c r="J18" s="3">
        <f t="shared" si="0"/>
        <v>992</v>
      </c>
      <c r="K18" s="3">
        <f t="shared" si="1"/>
        <v>822</v>
      </c>
      <c r="L18" s="3">
        <f t="shared" si="1"/>
        <v>170</v>
      </c>
    </row>
    <row r="19" spans="1:12" x14ac:dyDescent="0.25">
      <c r="A19" t="s">
        <v>25</v>
      </c>
      <c r="B19">
        <v>2023</v>
      </c>
      <c r="C19" t="s">
        <v>7</v>
      </c>
      <c r="D19" s="1">
        <v>2252</v>
      </c>
      <c r="E19" s="1">
        <v>1643</v>
      </c>
      <c r="F19" s="1">
        <v>3895</v>
      </c>
      <c r="G19" s="2">
        <v>45287.304166666669</v>
      </c>
      <c r="J19" s="3">
        <f t="shared" si="0"/>
        <v>0</v>
      </c>
      <c r="K19" s="3">
        <f t="shared" si="1"/>
        <v>0</v>
      </c>
      <c r="L19" s="3">
        <f t="shared" si="1"/>
        <v>0</v>
      </c>
    </row>
    <row r="20" spans="1:12" x14ac:dyDescent="0.25">
      <c r="A20" t="s">
        <v>26</v>
      </c>
      <c r="B20">
        <v>2023</v>
      </c>
      <c r="C20" t="s">
        <v>7</v>
      </c>
      <c r="D20" s="1">
        <v>3228</v>
      </c>
      <c r="E20" s="1">
        <v>2368</v>
      </c>
      <c r="F20" s="1">
        <v>5596</v>
      </c>
      <c r="G20" s="2">
        <v>45287.304166666669</v>
      </c>
      <c r="J20" s="3">
        <f t="shared" si="0"/>
        <v>0</v>
      </c>
      <c r="K20" s="3">
        <f t="shared" si="1"/>
        <v>0</v>
      </c>
      <c r="L20" s="3">
        <f t="shared" si="1"/>
        <v>0</v>
      </c>
    </row>
    <row r="21" spans="1:12" x14ac:dyDescent="0.25">
      <c r="A21" t="s">
        <v>27</v>
      </c>
      <c r="B21">
        <v>2023</v>
      </c>
      <c r="C21" t="s">
        <v>7</v>
      </c>
      <c r="D21">
        <v>973</v>
      </c>
      <c r="E21">
        <v>767</v>
      </c>
      <c r="F21" s="1">
        <v>1740</v>
      </c>
      <c r="G21" s="2">
        <v>45287.304166666669</v>
      </c>
      <c r="J21" s="3">
        <f t="shared" si="0"/>
        <v>0</v>
      </c>
      <c r="K21" s="3">
        <f t="shared" si="1"/>
        <v>0</v>
      </c>
      <c r="L21" s="3">
        <f t="shared" si="1"/>
        <v>0</v>
      </c>
    </row>
    <row r="22" spans="1:12" x14ac:dyDescent="0.25">
      <c r="A22" t="s">
        <v>28</v>
      </c>
      <c r="B22">
        <v>2023</v>
      </c>
      <c r="C22" t="s">
        <v>7</v>
      </c>
      <c r="D22" s="1">
        <v>2070</v>
      </c>
      <c r="E22">
        <v>814</v>
      </c>
      <c r="F22" s="1">
        <v>2884</v>
      </c>
      <c r="G22" s="2">
        <v>45287.304166666669</v>
      </c>
      <c r="I22">
        <v>1</v>
      </c>
      <c r="J22" s="3">
        <f t="shared" si="0"/>
        <v>2884</v>
      </c>
      <c r="K22" s="3">
        <f t="shared" si="1"/>
        <v>2070</v>
      </c>
      <c r="L22" s="3">
        <f t="shared" si="1"/>
        <v>814</v>
      </c>
    </row>
    <row r="23" spans="1:12" x14ac:dyDescent="0.25">
      <c r="A23" t="s">
        <v>29</v>
      </c>
      <c r="B23">
        <v>2023</v>
      </c>
      <c r="C23" t="s">
        <v>7</v>
      </c>
      <c r="D23" s="1">
        <v>1026</v>
      </c>
      <c r="E23">
        <v>441</v>
      </c>
      <c r="F23" s="1">
        <v>1467</v>
      </c>
      <c r="G23" s="2">
        <v>45287.304166666669</v>
      </c>
      <c r="I23">
        <v>1</v>
      </c>
      <c r="J23" s="3">
        <f t="shared" si="0"/>
        <v>1467</v>
      </c>
      <c r="K23" s="3">
        <f t="shared" si="1"/>
        <v>1026</v>
      </c>
      <c r="L23" s="3">
        <f t="shared" si="1"/>
        <v>441</v>
      </c>
    </row>
    <row r="24" spans="1:12" x14ac:dyDescent="0.25">
      <c r="A24" t="s">
        <v>30</v>
      </c>
      <c r="B24">
        <v>2023</v>
      </c>
      <c r="C24" t="s">
        <v>7</v>
      </c>
      <c r="D24" s="1">
        <v>2597</v>
      </c>
      <c r="E24" s="1">
        <v>1907</v>
      </c>
      <c r="F24" s="1">
        <v>4504</v>
      </c>
      <c r="G24" s="2">
        <v>45287.304166666669</v>
      </c>
      <c r="J24" s="3">
        <f t="shared" si="0"/>
        <v>0</v>
      </c>
      <c r="K24" s="3">
        <f t="shared" si="1"/>
        <v>0</v>
      </c>
      <c r="L24" s="3">
        <f t="shared" si="1"/>
        <v>0</v>
      </c>
    </row>
    <row r="25" spans="1:12" x14ac:dyDescent="0.25">
      <c r="A25" t="s">
        <v>31</v>
      </c>
      <c r="B25">
        <v>2023</v>
      </c>
      <c r="C25" t="s">
        <v>7</v>
      </c>
      <c r="D25">
        <v>689</v>
      </c>
      <c r="E25">
        <v>338</v>
      </c>
      <c r="F25" s="1">
        <v>1027</v>
      </c>
      <c r="G25" s="2">
        <v>45287.304166666669</v>
      </c>
      <c r="J25" s="3">
        <f t="shared" si="0"/>
        <v>0</v>
      </c>
      <c r="K25" s="3">
        <f t="shared" si="1"/>
        <v>0</v>
      </c>
      <c r="L25" s="3">
        <f t="shared" si="1"/>
        <v>0</v>
      </c>
    </row>
    <row r="26" spans="1:12" x14ac:dyDescent="0.25">
      <c r="A26" t="s">
        <v>32</v>
      </c>
      <c r="B26">
        <v>2023</v>
      </c>
      <c r="C26" t="s">
        <v>7</v>
      </c>
      <c r="D26" s="1">
        <v>2472</v>
      </c>
      <c r="E26" s="1">
        <v>1446</v>
      </c>
      <c r="F26" s="1">
        <v>3918</v>
      </c>
      <c r="G26" s="2">
        <v>45287.304166666669</v>
      </c>
      <c r="J26" s="3">
        <f t="shared" si="0"/>
        <v>0</v>
      </c>
      <c r="K26" s="3">
        <f t="shared" si="1"/>
        <v>0</v>
      </c>
      <c r="L26" s="3">
        <f t="shared" si="1"/>
        <v>0</v>
      </c>
    </row>
    <row r="27" spans="1:12" x14ac:dyDescent="0.25">
      <c r="A27" t="s">
        <v>33</v>
      </c>
      <c r="B27">
        <v>2023</v>
      </c>
      <c r="C27" t="s">
        <v>7</v>
      </c>
      <c r="D27" s="1">
        <v>2080</v>
      </c>
      <c r="E27" s="1">
        <v>1537</v>
      </c>
      <c r="F27" s="1">
        <v>3617</v>
      </c>
      <c r="G27" s="2">
        <v>45287.304166666669</v>
      </c>
      <c r="J27" s="3">
        <f t="shared" si="0"/>
        <v>0</v>
      </c>
      <c r="K27" s="3">
        <f t="shared" si="1"/>
        <v>0</v>
      </c>
      <c r="L27" s="3">
        <f t="shared" si="1"/>
        <v>0</v>
      </c>
    </row>
    <row r="28" spans="1:12" x14ac:dyDescent="0.25">
      <c r="A28" t="s">
        <v>34</v>
      </c>
      <c r="B28">
        <v>2023</v>
      </c>
      <c r="C28" t="s">
        <v>7</v>
      </c>
      <c r="D28">
        <v>271</v>
      </c>
      <c r="E28">
        <v>43</v>
      </c>
      <c r="F28">
        <v>314</v>
      </c>
      <c r="G28" s="2">
        <v>45287.304166666669</v>
      </c>
      <c r="I28">
        <v>1</v>
      </c>
      <c r="J28" s="3">
        <f t="shared" si="0"/>
        <v>314</v>
      </c>
      <c r="K28" s="3">
        <f t="shared" si="1"/>
        <v>271</v>
      </c>
      <c r="L28" s="3">
        <f t="shared" si="1"/>
        <v>43</v>
      </c>
    </row>
    <row r="29" spans="1:12" x14ac:dyDescent="0.25">
      <c r="A29" t="s">
        <v>35</v>
      </c>
      <c r="B29">
        <v>2023</v>
      </c>
      <c r="C29" t="s">
        <v>7</v>
      </c>
      <c r="D29">
        <v>996</v>
      </c>
      <c r="E29">
        <v>866</v>
      </c>
      <c r="F29" s="1">
        <v>1862</v>
      </c>
      <c r="G29" s="2">
        <v>45287.304166666669</v>
      </c>
      <c r="J29" s="3">
        <f t="shared" si="0"/>
        <v>0</v>
      </c>
      <c r="K29" s="3">
        <f t="shared" si="1"/>
        <v>0</v>
      </c>
      <c r="L29" s="3">
        <f t="shared" si="1"/>
        <v>0</v>
      </c>
    </row>
    <row r="30" spans="1:12" x14ac:dyDescent="0.25">
      <c r="A30" t="s">
        <v>36</v>
      </c>
      <c r="B30">
        <v>2023</v>
      </c>
      <c r="C30" t="s">
        <v>7</v>
      </c>
      <c r="D30" s="1">
        <v>2935</v>
      </c>
      <c r="E30" s="1">
        <v>2053</v>
      </c>
      <c r="F30" s="1">
        <v>4988</v>
      </c>
      <c r="G30" s="2">
        <v>45287.304166666669</v>
      </c>
      <c r="J30" s="3">
        <f t="shared" si="0"/>
        <v>0</v>
      </c>
      <c r="K30" s="3">
        <f t="shared" si="1"/>
        <v>0</v>
      </c>
      <c r="L30" s="3">
        <f t="shared" si="1"/>
        <v>0</v>
      </c>
    </row>
    <row r="31" spans="1:12" x14ac:dyDescent="0.25">
      <c r="A31" t="s">
        <v>37</v>
      </c>
      <c r="B31">
        <v>2023</v>
      </c>
      <c r="C31" t="s">
        <v>7</v>
      </c>
      <c r="D31" s="1">
        <v>3031</v>
      </c>
      <c r="E31" s="1">
        <v>2292</v>
      </c>
      <c r="F31" s="1">
        <v>5323</v>
      </c>
      <c r="G31" s="2">
        <v>45287.304166666669</v>
      </c>
      <c r="J31" s="3">
        <f t="shared" si="0"/>
        <v>0</v>
      </c>
      <c r="K31" s="3">
        <f t="shared" si="1"/>
        <v>0</v>
      </c>
      <c r="L31" s="3">
        <f t="shared" si="1"/>
        <v>0</v>
      </c>
    </row>
    <row r="32" spans="1:12" x14ac:dyDescent="0.25">
      <c r="A32" t="s">
        <v>38</v>
      </c>
      <c r="B32">
        <v>2023</v>
      </c>
      <c r="C32" t="s">
        <v>7</v>
      </c>
      <c r="D32">
        <v>578</v>
      </c>
      <c r="E32">
        <v>117</v>
      </c>
      <c r="F32">
        <v>695</v>
      </c>
      <c r="G32" s="2">
        <v>45287.304166666669</v>
      </c>
      <c r="I32">
        <v>1</v>
      </c>
      <c r="J32" s="3">
        <f t="shared" si="0"/>
        <v>695</v>
      </c>
      <c r="K32" s="3">
        <f t="shared" si="1"/>
        <v>578</v>
      </c>
      <c r="L32" s="3">
        <f t="shared" si="1"/>
        <v>117</v>
      </c>
    </row>
    <row r="33" spans="1:12" x14ac:dyDescent="0.25">
      <c r="A33" t="s">
        <v>39</v>
      </c>
      <c r="B33">
        <v>2023</v>
      </c>
      <c r="C33" t="s">
        <v>7</v>
      </c>
      <c r="D33" s="1">
        <v>2712</v>
      </c>
      <c r="E33" s="1">
        <v>1855</v>
      </c>
      <c r="F33" s="1">
        <v>4567</v>
      </c>
      <c r="G33" s="2">
        <v>45287.304166666669</v>
      </c>
      <c r="J33" s="3">
        <f t="shared" si="0"/>
        <v>0</v>
      </c>
      <c r="K33" s="3">
        <f t="shared" si="1"/>
        <v>0</v>
      </c>
      <c r="L33" s="3">
        <f t="shared" si="1"/>
        <v>0</v>
      </c>
    </row>
    <row r="34" spans="1:12" x14ac:dyDescent="0.25">
      <c r="A34" t="s">
        <v>40</v>
      </c>
      <c r="B34">
        <v>2023</v>
      </c>
      <c r="C34" t="s">
        <v>7</v>
      </c>
      <c r="D34" s="1">
        <v>2485</v>
      </c>
      <c r="E34" s="1">
        <v>1937</v>
      </c>
      <c r="F34" s="1">
        <v>4422</v>
      </c>
      <c r="G34" s="2">
        <v>45287.304166666669</v>
      </c>
      <c r="J34" s="3">
        <f t="shared" si="0"/>
        <v>0</v>
      </c>
      <c r="K34" s="3">
        <f t="shared" si="1"/>
        <v>0</v>
      </c>
      <c r="L34" s="3">
        <f t="shared" si="1"/>
        <v>0</v>
      </c>
    </row>
    <row r="35" spans="1:12" x14ac:dyDescent="0.25">
      <c r="A35" t="s">
        <v>41</v>
      </c>
      <c r="B35">
        <v>2023</v>
      </c>
      <c r="C35" t="s">
        <v>7</v>
      </c>
      <c r="D35" s="1">
        <v>2975</v>
      </c>
      <c r="E35" s="1">
        <v>2228</v>
      </c>
      <c r="F35" s="1">
        <v>5203</v>
      </c>
      <c r="G35" s="2">
        <v>45287.304166666669</v>
      </c>
      <c r="J35" s="3">
        <f t="shared" si="0"/>
        <v>0</v>
      </c>
      <c r="K35" s="3">
        <f t="shared" si="1"/>
        <v>0</v>
      </c>
      <c r="L35" s="3">
        <f t="shared" si="1"/>
        <v>0</v>
      </c>
    </row>
    <row r="36" spans="1:12" x14ac:dyDescent="0.25">
      <c r="A36" t="s">
        <v>42</v>
      </c>
      <c r="B36">
        <v>2023</v>
      </c>
      <c r="C36" t="s">
        <v>7</v>
      </c>
      <c r="D36" s="1">
        <v>1542</v>
      </c>
      <c r="E36" s="1">
        <v>1135</v>
      </c>
      <c r="F36" s="1">
        <v>2677</v>
      </c>
      <c r="G36" s="2">
        <v>45287.304166666669</v>
      </c>
      <c r="J36" s="3">
        <f t="shared" si="0"/>
        <v>0</v>
      </c>
      <c r="K36" s="3">
        <f t="shared" si="1"/>
        <v>0</v>
      </c>
      <c r="L36" s="3">
        <f t="shared" si="1"/>
        <v>0</v>
      </c>
    </row>
    <row r="37" spans="1:12" x14ac:dyDescent="0.25">
      <c r="A37" t="s">
        <v>43</v>
      </c>
      <c r="B37">
        <v>2023</v>
      </c>
      <c r="C37" t="s">
        <v>7</v>
      </c>
      <c r="D37">
        <v>944</v>
      </c>
      <c r="E37">
        <v>484</v>
      </c>
      <c r="F37" s="1">
        <v>1428</v>
      </c>
      <c r="G37" s="2">
        <v>45287.304166666669</v>
      </c>
      <c r="I37">
        <v>1</v>
      </c>
      <c r="J37" s="3">
        <f t="shared" si="0"/>
        <v>1428</v>
      </c>
      <c r="K37" s="3">
        <f t="shared" si="1"/>
        <v>944</v>
      </c>
      <c r="L37" s="3">
        <f t="shared" si="1"/>
        <v>484</v>
      </c>
    </row>
    <row r="38" spans="1:12" x14ac:dyDescent="0.25">
      <c r="A38" t="s">
        <v>44</v>
      </c>
      <c r="B38">
        <v>2023</v>
      </c>
      <c r="C38" t="s">
        <v>7</v>
      </c>
      <c r="D38" s="1">
        <v>2889</v>
      </c>
      <c r="E38" s="1">
        <v>1909</v>
      </c>
      <c r="F38" s="1">
        <v>4798</v>
      </c>
      <c r="G38" s="2">
        <v>45287.304166666669</v>
      </c>
      <c r="J38" s="3">
        <f t="shared" si="0"/>
        <v>0</v>
      </c>
      <c r="K38" s="3">
        <f t="shared" si="1"/>
        <v>0</v>
      </c>
      <c r="L38" s="3">
        <f t="shared" si="1"/>
        <v>0</v>
      </c>
    </row>
    <row r="39" spans="1:12" x14ac:dyDescent="0.25">
      <c r="A39" t="s">
        <v>45</v>
      </c>
      <c r="B39">
        <v>2023</v>
      </c>
      <c r="C39" t="s">
        <v>7</v>
      </c>
      <c r="D39" s="1">
        <v>3795</v>
      </c>
      <c r="E39" s="1">
        <v>2718</v>
      </c>
      <c r="F39" s="1">
        <v>6513</v>
      </c>
      <c r="G39" s="2">
        <v>45287.304166666669</v>
      </c>
      <c r="J39" s="3">
        <f t="shared" si="0"/>
        <v>0</v>
      </c>
      <c r="K39" s="3">
        <f t="shared" si="1"/>
        <v>0</v>
      </c>
      <c r="L39" s="3">
        <f t="shared" si="1"/>
        <v>0</v>
      </c>
    </row>
    <row r="40" spans="1:12" x14ac:dyDescent="0.25">
      <c r="A40" t="s">
        <v>46</v>
      </c>
      <c r="B40">
        <v>2023</v>
      </c>
      <c r="C40" t="s">
        <v>7</v>
      </c>
      <c r="D40" s="1">
        <v>2099</v>
      </c>
      <c r="E40" s="1">
        <v>1376</v>
      </c>
      <c r="F40" s="1">
        <v>3475</v>
      </c>
      <c r="G40" s="2">
        <v>45287.304166666669</v>
      </c>
      <c r="J40" s="3">
        <f t="shared" si="0"/>
        <v>0</v>
      </c>
      <c r="K40" s="3">
        <f t="shared" si="1"/>
        <v>0</v>
      </c>
      <c r="L40" s="3">
        <f t="shared" si="1"/>
        <v>0</v>
      </c>
    </row>
    <row r="41" spans="1:12" x14ac:dyDescent="0.25">
      <c r="A41" t="s">
        <v>47</v>
      </c>
      <c r="B41">
        <v>2023</v>
      </c>
      <c r="C41" t="s">
        <v>7</v>
      </c>
      <c r="D41">
        <v>862</v>
      </c>
      <c r="E41">
        <v>730</v>
      </c>
      <c r="F41" s="1">
        <v>1592</v>
      </c>
      <c r="G41" s="2">
        <v>45287.304166666669</v>
      </c>
      <c r="J41" s="3">
        <f t="shared" si="0"/>
        <v>0</v>
      </c>
      <c r="K41" s="3">
        <f t="shared" si="1"/>
        <v>0</v>
      </c>
      <c r="L41" s="3">
        <f t="shared" si="1"/>
        <v>0</v>
      </c>
    </row>
    <row r="42" spans="1:12" x14ac:dyDescent="0.25">
      <c r="A42" t="s">
        <v>48</v>
      </c>
      <c r="B42">
        <v>2023</v>
      </c>
      <c r="C42" t="s">
        <v>7</v>
      </c>
      <c r="D42" s="1">
        <v>2825</v>
      </c>
      <c r="E42" s="1">
        <v>1809</v>
      </c>
      <c r="F42" s="1">
        <v>4634</v>
      </c>
      <c r="G42" s="2">
        <v>45287.304166666669</v>
      </c>
      <c r="J42" s="3">
        <f t="shared" si="0"/>
        <v>0</v>
      </c>
      <c r="K42" s="3">
        <f t="shared" si="1"/>
        <v>0</v>
      </c>
      <c r="L42" s="3">
        <f t="shared" si="1"/>
        <v>0</v>
      </c>
    </row>
    <row r="43" spans="1:12" x14ac:dyDescent="0.25">
      <c r="A43" t="s">
        <v>49</v>
      </c>
      <c r="B43">
        <v>2023</v>
      </c>
      <c r="C43" t="s">
        <v>7</v>
      </c>
      <c r="D43">
        <v>89</v>
      </c>
      <c r="E43">
        <v>3</v>
      </c>
      <c r="F43">
        <v>92</v>
      </c>
      <c r="G43" s="2">
        <v>45287.304166666669</v>
      </c>
      <c r="I43">
        <v>1</v>
      </c>
      <c r="J43" s="3">
        <f t="shared" si="0"/>
        <v>92</v>
      </c>
      <c r="K43" s="3">
        <f t="shared" si="1"/>
        <v>89</v>
      </c>
      <c r="L43" s="3">
        <f t="shared" si="1"/>
        <v>3</v>
      </c>
    </row>
    <row r="44" spans="1:12" x14ac:dyDescent="0.25">
      <c r="A44" t="s">
        <v>50</v>
      </c>
      <c r="B44">
        <v>2023</v>
      </c>
      <c r="C44" t="s">
        <v>7</v>
      </c>
      <c r="D44" s="1">
        <v>1145</v>
      </c>
      <c r="E44" s="1">
        <v>1285</v>
      </c>
      <c r="F44" s="1">
        <v>2430</v>
      </c>
      <c r="G44" s="2">
        <v>45287.304166666669</v>
      </c>
      <c r="J44" s="3">
        <f t="shared" si="0"/>
        <v>0</v>
      </c>
      <c r="K44" s="3">
        <f t="shared" si="1"/>
        <v>0</v>
      </c>
      <c r="L44" s="3">
        <f t="shared" si="1"/>
        <v>0</v>
      </c>
    </row>
    <row r="45" spans="1:12" x14ac:dyDescent="0.25">
      <c r="A45" t="s">
        <v>51</v>
      </c>
      <c r="B45">
        <v>2023</v>
      </c>
      <c r="C45" t="s">
        <v>7</v>
      </c>
      <c r="D45" s="1">
        <v>3479</v>
      </c>
      <c r="E45" s="1">
        <v>2460</v>
      </c>
      <c r="F45" s="1">
        <v>5939</v>
      </c>
      <c r="G45" s="2">
        <v>45287.304166666669</v>
      </c>
      <c r="J45" s="3">
        <f t="shared" si="0"/>
        <v>0</v>
      </c>
      <c r="K45" s="3">
        <f t="shared" si="1"/>
        <v>0</v>
      </c>
      <c r="L45" s="3">
        <f t="shared" si="1"/>
        <v>0</v>
      </c>
    </row>
    <row r="46" spans="1:12" x14ac:dyDescent="0.25">
      <c r="A46" t="s">
        <v>52</v>
      </c>
      <c r="B46">
        <v>2023</v>
      </c>
      <c r="C46" t="s">
        <v>7</v>
      </c>
      <c r="D46">
        <v>730</v>
      </c>
      <c r="E46">
        <v>469</v>
      </c>
      <c r="F46" s="1">
        <v>1199</v>
      </c>
      <c r="G46" s="2">
        <v>45287.304166666669</v>
      </c>
      <c r="J46" s="3">
        <f t="shared" si="0"/>
        <v>0</v>
      </c>
      <c r="K46" s="3">
        <f t="shared" si="1"/>
        <v>0</v>
      </c>
      <c r="L46" s="3">
        <f t="shared" si="1"/>
        <v>0</v>
      </c>
    </row>
    <row r="47" spans="1:12" x14ac:dyDescent="0.25">
      <c r="A47" t="s">
        <v>53</v>
      </c>
      <c r="B47">
        <v>2023</v>
      </c>
      <c r="C47" t="s">
        <v>7</v>
      </c>
      <c r="D47" s="1">
        <v>2324</v>
      </c>
      <c r="E47" s="1">
        <v>1648</v>
      </c>
      <c r="F47" s="1">
        <v>3972</v>
      </c>
      <c r="G47" s="2">
        <v>45287.304166666669</v>
      </c>
      <c r="J47" s="3">
        <f t="shared" si="0"/>
        <v>0</v>
      </c>
      <c r="K47" s="3">
        <f t="shared" si="1"/>
        <v>0</v>
      </c>
      <c r="L47" s="3">
        <f t="shared" si="1"/>
        <v>0</v>
      </c>
    </row>
    <row r="48" spans="1:12" x14ac:dyDescent="0.25">
      <c r="A48" t="s">
        <v>54</v>
      </c>
      <c r="B48">
        <v>2023</v>
      </c>
      <c r="C48" t="s">
        <v>7</v>
      </c>
      <c r="D48" s="1">
        <v>2623</v>
      </c>
      <c r="E48" s="1">
        <v>1659</v>
      </c>
      <c r="F48" s="1">
        <v>4282</v>
      </c>
      <c r="G48" s="2">
        <v>45287.304166666669</v>
      </c>
      <c r="J48" s="3">
        <f t="shared" si="0"/>
        <v>0</v>
      </c>
      <c r="K48" s="3">
        <f t="shared" si="1"/>
        <v>0</v>
      </c>
      <c r="L48" s="3">
        <f t="shared" si="1"/>
        <v>0</v>
      </c>
    </row>
    <row r="49" spans="1:12" x14ac:dyDescent="0.25">
      <c r="A49" t="s">
        <v>55</v>
      </c>
      <c r="B49">
        <v>2023</v>
      </c>
      <c r="C49" t="s">
        <v>7</v>
      </c>
      <c r="D49">
        <v>238</v>
      </c>
      <c r="E49">
        <v>11</v>
      </c>
      <c r="F49">
        <v>249</v>
      </c>
      <c r="G49" s="2">
        <v>45287.304166666669</v>
      </c>
      <c r="I49">
        <v>1</v>
      </c>
      <c r="J49" s="3">
        <f t="shared" si="0"/>
        <v>249</v>
      </c>
      <c r="K49" s="3">
        <f t="shared" si="1"/>
        <v>238</v>
      </c>
      <c r="L49" s="3">
        <f t="shared" si="1"/>
        <v>11</v>
      </c>
    </row>
    <row r="50" spans="1:12" x14ac:dyDescent="0.25">
      <c r="A50" t="s">
        <v>56</v>
      </c>
      <c r="B50">
        <v>2023</v>
      </c>
      <c r="C50" t="s">
        <v>7</v>
      </c>
      <c r="D50">
        <v>537</v>
      </c>
      <c r="E50">
        <v>163</v>
      </c>
      <c r="F50">
        <v>700</v>
      </c>
      <c r="G50" s="2">
        <v>45287.304166666669</v>
      </c>
      <c r="I50">
        <v>1</v>
      </c>
      <c r="J50" s="3">
        <f t="shared" si="0"/>
        <v>700</v>
      </c>
      <c r="K50" s="3">
        <f t="shared" si="1"/>
        <v>537</v>
      </c>
      <c r="L50" s="3">
        <f t="shared" si="1"/>
        <v>163</v>
      </c>
    </row>
    <row r="51" spans="1:12" x14ac:dyDescent="0.25">
      <c r="A51" t="s">
        <v>57</v>
      </c>
      <c r="B51">
        <v>2023</v>
      </c>
      <c r="C51" t="s">
        <v>7</v>
      </c>
      <c r="D51" s="1">
        <v>1059</v>
      </c>
      <c r="E51">
        <v>650</v>
      </c>
      <c r="F51" s="1">
        <v>1709</v>
      </c>
      <c r="G51" s="2">
        <v>45287.304166666669</v>
      </c>
      <c r="J51" s="3">
        <f t="shared" si="0"/>
        <v>0</v>
      </c>
      <c r="K51" s="3">
        <f t="shared" si="1"/>
        <v>0</v>
      </c>
      <c r="L51" s="3">
        <f t="shared" si="1"/>
        <v>0</v>
      </c>
    </row>
    <row r="52" spans="1:12" x14ac:dyDescent="0.25">
      <c r="A52" t="s">
        <v>58</v>
      </c>
      <c r="B52">
        <v>2023</v>
      </c>
      <c r="C52" t="s">
        <v>7</v>
      </c>
      <c r="D52" s="1">
        <v>1424</v>
      </c>
      <c r="E52" s="1">
        <v>1228</v>
      </c>
      <c r="F52" s="1">
        <v>2652</v>
      </c>
      <c r="G52" s="2">
        <v>45287.304166666669</v>
      </c>
      <c r="J52" s="3">
        <f t="shared" si="0"/>
        <v>0</v>
      </c>
      <c r="K52" s="3">
        <f t="shared" si="1"/>
        <v>0</v>
      </c>
      <c r="L52" s="3">
        <f t="shared" si="1"/>
        <v>0</v>
      </c>
    </row>
    <row r="53" spans="1:12" x14ac:dyDescent="0.25">
      <c r="A53" t="s">
        <v>59</v>
      </c>
      <c r="B53">
        <v>2023</v>
      </c>
      <c r="C53" t="s">
        <v>7</v>
      </c>
      <c r="D53" s="1">
        <v>1124</v>
      </c>
      <c r="E53">
        <v>117</v>
      </c>
      <c r="F53" s="1">
        <v>1241</v>
      </c>
      <c r="G53" s="2">
        <v>45287.304166666669</v>
      </c>
      <c r="I53">
        <v>1</v>
      </c>
      <c r="J53" s="3">
        <f t="shared" si="0"/>
        <v>1241</v>
      </c>
      <c r="K53" s="3">
        <f t="shared" si="1"/>
        <v>1124</v>
      </c>
      <c r="L53" s="3">
        <f t="shared" si="1"/>
        <v>117</v>
      </c>
    </row>
    <row r="54" spans="1:12" x14ac:dyDescent="0.25">
      <c r="A54" t="s">
        <v>60</v>
      </c>
      <c r="B54">
        <v>2023</v>
      </c>
      <c r="C54" t="s">
        <v>7</v>
      </c>
      <c r="D54" s="1">
        <v>2043</v>
      </c>
      <c r="E54" s="1">
        <v>1877</v>
      </c>
      <c r="F54" s="1">
        <v>3920</v>
      </c>
      <c r="G54" s="2">
        <v>45287.304166666669</v>
      </c>
      <c r="J54" s="3">
        <f t="shared" si="0"/>
        <v>0</v>
      </c>
      <c r="K54" s="3">
        <f t="shared" si="1"/>
        <v>0</v>
      </c>
      <c r="L54" s="3">
        <f t="shared" si="1"/>
        <v>0</v>
      </c>
    </row>
    <row r="55" spans="1:12" x14ac:dyDescent="0.25">
      <c r="A55" t="s">
        <v>61</v>
      </c>
      <c r="B55">
        <v>2023</v>
      </c>
      <c r="C55" t="s">
        <v>7</v>
      </c>
      <c r="D55" s="1">
        <v>2681</v>
      </c>
      <c r="E55" s="1">
        <v>1802</v>
      </c>
      <c r="F55" s="1">
        <v>4483</v>
      </c>
      <c r="G55" s="2">
        <v>45287.304166666669</v>
      </c>
      <c r="J55" s="3">
        <f t="shared" si="0"/>
        <v>0</v>
      </c>
      <c r="K55" s="3">
        <f t="shared" si="1"/>
        <v>0</v>
      </c>
      <c r="L55" s="3">
        <f t="shared" si="1"/>
        <v>0</v>
      </c>
    </row>
    <row r="56" spans="1:12" x14ac:dyDescent="0.25">
      <c r="A56" t="s">
        <v>62</v>
      </c>
      <c r="B56">
        <v>2023</v>
      </c>
      <c r="C56" t="s">
        <v>7</v>
      </c>
      <c r="D56" s="1">
        <v>2945</v>
      </c>
      <c r="E56" s="1">
        <v>1429</v>
      </c>
      <c r="F56" s="1">
        <v>4374</v>
      </c>
      <c r="G56" s="2">
        <v>45287.304166666669</v>
      </c>
      <c r="I56">
        <v>1</v>
      </c>
      <c r="J56" s="3">
        <f t="shared" si="0"/>
        <v>4374</v>
      </c>
      <c r="K56" s="3">
        <f t="shared" si="1"/>
        <v>2945</v>
      </c>
      <c r="L56" s="3">
        <f t="shared" si="1"/>
        <v>1429</v>
      </c>
    </row>
    <row r="57" spans="1:12" x14ac:dyDescent="0.25">
      <c r="A57" t="s">
        <v>63</v>
      </c>
      <c r="B57">
        <v>2023</v>
      </c>
      <c r="C57" t="s">
        <v>7</v>
      </c>
      <c r="D57" s="1">
        <v>1925</v>
      </c>
      <c r="E57" s="1">
        <v>1319</v>
      </c>
      <c r="F57" s="1">
        <v>3244</v>
      </c>
      <c r="G57" s="2">
        <v>45287.304166666669</v>
      </c>
      <c r="J57" s="3">
        <f t="shared" si="0"/>
        <v>0</v>
      </c>
      <c r="K57" s="3">
        <f t="shared" si="1"/>
        <v>0</v>
      </c>
      <c r="L57" s="3">
        <f t="shared" si="1"/>
        <v>0</v>
      </c>
    </row>
    <row r="58" spans="1:12" x14ac:dyDescent="0.25">
      <c r="A58" t="s">
        <v>64</v>
      </c>
      <c r="B58">
        <v>2023</v>
      </c>
      <c r="C58" t="s">
        <v>7</v>
      </c>
      <c r="D58" s="1">
        <v>1495</v>
      </c>
      <c r="E58" s="1">
        <v>1085</v>
      </c>
      <c r="F58" s="1">
        <v>2580</v>
      </c>
      <c r="G58" s="2">
        <v>45287.304166666669</v>
      </c>
      <c r="J58" s="3">
        <f t="shared" si="0"/>
        <v>0</v>
      </c>
      <c r="K58" s="3">
        <f t="shared" si="1"/>
        <v>0</v>
      </c>
      <c r="L58" s="3">
        <f t="shared" si="1"/>
        <v>0</v>
      </c>
    </row>
    <row r="59" spans="1:12" x14ac:dyDescent="0.25">
      <c r="A59" t="s">
        <v>65</v>
      </c>
      <c r="B59">
        <v>2023</v>
      </c>
      <c r="C59" t="s">
        <v>7</v>
      </c>
      <c r="D59">
        <v>975</v>
      </c>
      <c r="E59">
        <v>640</v>
      </c>
      <c r="F59" s="1">
        <v>1615</v>
      </c>
      <c r="G59" s="2">
        <v>45287.304166666669</v>
      </c>
      <c r="J59" s="3">
        <f t="shared" si="0"/>
        <v>0</v>
      </c>
      <c r="K59" s="3">
        <f t="shared" si="1"/>
        <v>0</v>
      </c>
      <c r="L59" s="3">
        <f t="shared" si="1"/>
        <v>0</v>
      </c>
    </row>
    <row r="60" spans="1:12" x14ac:dyDescent="0.25">
      <c r="A60" t="s">
        <v>66</v>
      </c>
      <c r="B60">
        <v>2023</v>
      </c>
      <c r="C60" t="s">
        <v>7</v>
      </c>
      <c r="D60" s="1">
        <v>3901</v>
      </c>
      <c r="E60" s="1">
        <v>2569</v>
      </c>
      <c r="F60" s="1">
        <v>6470</v>
      </c>
      <c r="G60" s="2">
        <v>45287.304166666669</v>
      </c>
      <c r="J60" s="3">
        <f t="shared" si="0"/>
        <v>0</v>
      </c>
      <c r="K60" s="3">
        <f t="shared" si="1"/>
        <v>0</v>
      </c>
      <c r="L60" s="3">
        <f t="shared" si="1"/>
        <v>0</v>
      </c>
    </row>
    <row r="61" spans="1:12" x14ac:dyDescent="0.25">
      <c r="A61" t="s">
        <v>67</v>
      </c>
      <c r="B61">
        <v>2023</v>
      </c>
      <c r="C61" t="s">
        <v>7</v>
      </c>
      <c r="D61" s="1">
        <v>1044</v>
      </c>
      <c r="E61">
        <v>909</v>
      </c>
      <c r="F61" s="1">
        <v>1953</v>
      </c>
      <c r="G61" s="2">
        <v>45287.304166666669</v>
      </c>
      <c r="J61" s="3">
        <f t="shared" si="0"/>
        <v>0</v>
      </c>
      <c r="K61" s="3">
        <f t="shared" si="1"/>
        <v>0</v>
      </c>
      <c r="L61" s="3">
        <f t="shared" si="1"/>
        <v>0</v>
      </c>
    </row>
    <row r="62" spans="1:12" x14ac:dyDescent="0.25">
      <c r="A62" t="s">
        <v>68</v>
      </c>
      <c r="B62">
        <v>2023</v>
      </c>
      <c r="C62" t="s">
        <v>7</v>
      </c>
      <c r="D62" s="1">
        <v>1657</v>
      </c>
      <c r="E62" s="1">
        <v>1205</v>
      </c>
      <c r="F62" s="1">
        <v>2862</v>
      </c>
      <c r="G62" s="2">
        <v>45287.304166666669</v>
      </c>
      <c r="J62" s="3">
        <f t="shared" si="0"/>
        <v>0</v>
      </c>
      <c r="K62" s="3">
        <f t="shared" si="1"/>
        <v>0</v>
      </c>
      <c r="L62" s="3">
        <f t="shared" si="1"/>
        <v>0</v>
      </c>
    </row>
    <row r="63" spans="1:12" x14ac:dyDescent="0.25">
      <c r="A63" t="s">
        <v>69</v>
      </c>
      <c r="B63">
        <v>2023</v>
      </c>
      <c r="C63" t="s">
        <v>7</v>
      </c>
      <c r="D63" s="1">
        <v>3400</v>
      </c>
      <c r="E63" s="1">
        <v>2891</v>
      </c>
      <c r="F63" s="1">
        <v>6291</v>
      </c>
      <c r="G63" s="2">
        <v>45287.304166666669</v>
      </c>
      <c r="J63" s="3">
        <f t="shared" si="0"/>
        <v>0</v>
      </c>
      <c r="K63" s="3">
        <f t="shared" si="1"/>
        <v>0</v>
      </c>
      <c r="L63" s="3">
        <f t="shared" si="1"/>
        <v>0</v>
      </c>
    </row>
    <row r="64" spans="1:12" x14ac:dyDescent="0.25">
      <c r="A64" t="s">
        <v>70</v>
      </c>
      <c r="B64">
        <v>2023</v>
      </c>
      <c r="C64" t="s">
        <v>7</v>
      </c>
      <c r="D64" s="1">
        <v>1868</v>
      </c>
      <c r="E64" s="1">
        <v>1053</v>
      </c>
      <c r="F64" s="1">
        <v>2921</v>
      </c>
      <c r="G64" s="2">
        <v>45287.304166666669</v>
      </c>
      <c r="J64" s="3">
        <f t="shared" si="0"/>
        <v>0</v>
      </c>
      <c r="K64" s="3">
        <f t="shared" si="1"/>
        <v>0</v>
      </c>
      <c r="L64" s="3">
        <f t="shared" si="1"/>
        <v>0</v>
      </c>
    </row>
    <row r="65" spans="1:12" x14ac:dyDescent="0.25">
      <c r="A65" t="s">
        <v>71</v>
      </c>
      <c r="B65">
        <v>2023</v>
      </c>
      <c r="C65" t="s">
        <v>7</v>
      </c>
      <c r="D65" s="1">
        <v>2402</v>
      </c>
      <c r="E65" s="1">
        <v>2167</v>
      </c>
      <c r="F65" s="1">
        <v>4569</v>
      </c>
      <c r="G65" s="2">
        <v>45287.304166666669</v>
      </c>
      <c r="J65" s="3">
        <f t="shared" si="0"/>
        <v>0</v>
      </c>
      <c r="K65" s="3">
        <f t="shared" si="1"/>
        <v>0</v>
      </c>
      <c r="L65" s="3">
        <f t="shared" si="1"/>
        <v>0</v>
      </c>
    </row>
    <row r="66" spans="1:12" x14ac:dyDescent="0.25">
      <c r="A66" t="s">
        <v>72</v>
      </c>
      <c r="B66">
        <v>2023</v>
      </c>
      <c r="C66" t="s">
        <v>7</v>
      </c>
      <c r="D66" s="1">
        <v>1992</v>
      </c>
      <c r="E66" s="1">
        <v>1437</v>
      </c>
      <c r="F66" s="1">
        <v>3429</v>
      </c>
      <c r="G66" s="2">
        <v>45287.304166666669</v>
      </c>
      <c r="J66" s="3">
        <f t="shared" si="0"/>
        <v>0</v>
      </c>
      <c r="K66" s="3">
        <f t="shared" si="1"/>
        <v>0</v>
      </c>
      <c r="L66" s="3">
        <f t="shared" si="1"/>
        <v>0</v>
      </c>
    </row>
    <row r="67" spans="1:12" x14ac:dyDescent="0.25">
      <c r="A67" t="s">
        <v>73</v>
      </c>
      <c r="B67">
        <v>2023</v>
      </c>
      <c r="C67" t="s">
        <v>7</v>
      </c>
      <c r="D67">
        <v>507</v>
      </c>
      <c r="E67">
        <v>91</v>
      </c>
      <c r="F67">
        <v>598</v>
      </c>
      <c r="G67" s="2">
        <v>45287.304166666669</v>
      </c>
      <c r="I67">
        <v>1</v>
      </c>
      <c r="J67" s="3">
        <f t="shared" ref="J67:J84" si="2">IF($I67=1,+F67,0)</f>
        <v>598</v>
      </c>
      <c r="K67" s="3">
        <f t="shared" ref="K67:L84" si="3">IF($I67=1,+D67,0)</f>
        <v>507</v>
      </c>
      <c r="L67" s="3">
        <f t="shared" si="3"/>
        <v>91</v>
      </c>
    </row>
    <row r="68" spans="1:12" x14ac:dyDescent="0.25">
      <c r="A68" t="s">
        <v>74</v>
      </c>
      <c r="B68">
        <v>2023</v>
      </c>
      <c r="C68" t="s">
        <v>7</v>
      </c>
      <c r="D68" s="1">
        <v>2408</v>
      </c>
      <c r="E68" s="1">
        <v>1747</v>
      </c>
      <c r="F68" s="1">
        <v>4155</v>
      </c>
      <c r="G68" s="2">
        <v>45287.304166666669</v>
      </c>
      <c r="J68" s="3">
        <f t="shared" si="2"/>
        <v>0</v>
      </c>
      <c r="K68" s="3">
        <f t="shared" si="3"/>
        <v>0</v>
      </c>
      <c r="L68" s="3">
        <f t="shared" si="3"/>
        <v>0</v>
      </c>
    </row>
    <row r="69" spans="1:12" x14ac:dyDescent="0.25">
      <c r="A69" t="s">
        <v>75</v>
      </c>
      <c r="B69">
        <v>2023</v>
      </c>
      <c r="C69" t="s">
        <v>7</v>
      </c>
      <c r="D69">
        <v>981</v>
      </c>
      <c r="E69">
        <v>851</v>
      </c>
      <c r="F69" s="1">
        <v>1832</v>
      </c>
      <c r="G69" s="2">
        <v>45287.304166666669</v>
      </c>
      <c r="J69" s="3">
        <f t="shared" si="2"/>
        <v>0</v>
      </c>
      <c r="K69" s="3">
        <f t="shared" si="3"/>
        <v>0</v>
      </c>
      <c r="L69" s="3">
        <f t="shared" si="3"/>
        <v>0</v>
      </c>
    </row>
    <row r="70" spans="1:12" x14ac:dyDescent="0.25">
      <c r="A70" t="s">
        <v>76</v>
      </c>
      <c r="B70">
        <v>2023</v>
      </c>
      <c r="C70" t="s">
        <v>7</v>
      </c>
      <c r="D70">
        <v>823</v>
      </c>
      <c r="E70">
        <v>526</v>
      </c>
      <c r="F70" s="1">
        <v>1349</v>
      </c>
      <c r="G70" s="2">
        <v>45287.304166666669</v>
      </c>
      <c r="J70" s="3">
        <f t="shared" si="2"/>
        <v>0</v>
      </c>
      <c r="K70" s="3">
        <f t="shared" si="3"/>
        <v>0</v>
      </c>
      <c r="L70" s="3">
        <f t="shared" si="3"/>
        <v>0</v>
      </c>
    </row>
    <row r="71" spans="1:12" x14ac:dyDescent="0.25">
      <c r="A71" t="s">
        <v>77</v>
      </c>
      <c r="B71">
        <v>2023</v>
      </c>
      <c r="C71" t="s">
        <v>7</v>
      </c>
      <c r="D71" s="1">
        <v>1919</v>
      </c>
      <c r="E71" s="1">
        <v>1328</v>
      </c>
      <c r="F71" s="1">
        <v>3247</v>
      </c>
      <c r="G71" s="2">
        <v>45287.304166666669</v>
      </c>
      <c r="J71" s="3">
        <f t="shared" si="2"/>
        <v>0</v>
      </c>
      <c r="K71" s="3">
        <f t="shared" si="3"/>
        <v>0</v>
      </c>
      <c r="L71" s="3">
        <f t="shared" si="3"/>
        <v>0</v>
      </c>
    </row>
    <row r="72" spans="1:12" x14ac:dyDescent="0.25">
      <c r="A72" t="s">
        <v>78</v>
      </c>
      <c r="B72">
        <v>2023</v>
      </c>
      <c r="C72" t="s">
        <v>7</v>
      </c>
      <c r="D72" s="1">
        <v>1994</v>
      </c>
      <c r="E72" s="1">
        <v>1083</v>
      </c>
      <c r="F72" s="1">
        <v>3077</v>
      </c>
      <c r="G72" s="2">
        <v>45287.304166666669</v>
      </c>
      <c r="J72" s="3">
        <f t="shared" si="2"/>
        <v>0</v>
      </c>
      <c r="K72" s="3">
        <f t="shared" si="3"/>
        <v>0</v>
      </c>
      <c r="L72" s="3">
        <f t="shared" si="3"/>
        <v>0</v>
      </c>
    </row>
    <row r="73" spans="1:12" x14ac:dyDescent="0.25">
      <c r="A73" t="s">
        <v>79</v>
      </c>
      <c r="B73">
        <v>2023</v>
      </c>
      <c r="C73" t="s">
        <v>7</v>
      </c>
      <c r="D73" s="1">
        <v>1085</v>
      </c>
      <c r="E73">
        <v>878</v>
      </c>
      <c r="F73" s="1">
        <v>1963</v>
      </c>
      <c r="G73" s="2">
        <v>45287.304166666669</v>
      </c>
      <c r="J73" s="3">
        <f t="shared" si="2"/>
        <v>0</v>
      </c>
      <c r="K73" s="3">
        <f t="shared" si="3"/>
        <v>0</v>
      </c>
      <c r="L73" s="3">
        <f t="shared" si="3"/>
        <v>0</v>
      </c>
    </row>
    <row r="74" spans="1:12" x14ac:dyDescent="0.25">
      <c r="A74" t="s">
        <v>80</v>
      </c>
      <c r="B74">
        <v>2023</v>
      </c>
      <c r="C74" t="s">
        <v>7</v>
      </c>
      <c r="D74" s="1">
        <v>3687</v>
      </c>
      <c r="E74" s="1">
        <v>2181</v>
      </c>
      <c r="F74" s="1">
        <v>5868</v>
      </c>
      <c r="G74" s="2">
        <v>45287.304166666669</v>
      </c>
      <c r="J74" s="3">
        <f t="shared" si="2"/>
        <v>0</v>
      </c>
      <c r="K74" s="3">
        <f t="shared" si="3"/>
        <v>0</v>
      </c>
      <c r="L74" s="3">
        <f t="shared" si="3"/>
        <v>0</v>
      </c>
    </row>
    <row r="75" spans="1:12" x14ac:dyDescent="0.25">
      <c r="A75" t="s">
        <v>81</v>
      </c>
      <c r="B75">
        <v>2023</v>
      </c>
      <c r="C75" t="s">
        <v>7</v>
      </c>
      <c r="D75" s="1">
        <v>4300</v>
      </c>
      <c r="E75" s="1">
        <v>3424</v>
      </c>
      <c r="F75" s="1">
        <v>7724</v>
      </c>
      <c r="G75" s="2">
        <v>45287.304166666669</v>
      </c>
      <c r="J75" s="3">
        <f t="shared" si="2"/>
        <v>0</v>
      </c>
      <c r="K75" s="3">
        <f t="shared" si="3"/>
        <v>0</v>
      </c>
      <c r="L75" s="3">
        <f t="shared" si="3"/>
        <v>0</v>
      </c>
    </row>
    <row r="76" spans="1:12" x14ac:dyDescent="0.25">
      <c r="A76" t="s">
        <v>82</v>
      </c>
      <c r="B76">
        <v>2023</v>
      </c>
      <c r="C76" t="s">
        <v>7</v>
      </c>
      <c r="D76">
        <v>578</v>
      </c>
      <c r="E76">
        <v>124</v>
      </c>
      <c r="F76">
        <v>702</v>
      </c>
      <c r="G76" s="2">
        <v>45287.304166666669</v>
      </c>
      <c r="I76">
        <v>1</v>
      </c>
      <c r="J76" s="3">
        <f t="shared" si="2"/>
        <v>702</v>
      </c>
      <c r="K76" s="3">
        <f t="shared" si="3"/>
        <v>578</v>
      </c>
      <c r="L76" s="3">
        <f t="shared" si="3"/>
        <v>124</v>
      </c>
    </row>
    <row r="77" spans="1:12" x14ac:dyDescent="0.25">
      <c r="A77" t="s">
        <v>83</v>
      </c>
      <c r="B77">
        <v>2023</v>
      </c>
      <c r="C77" t="s">
        <v>7</v>
      </c>
      <c r="D77" s="1">
        <v>2966</v>
      </c>
      <c r="E77" s="1">
        <v>2056</v>
      </c>
      <c r="F77" s="1">
        <v>5022</v>
      </c>
      <c r="G77" s="2">
        <v>45287.304166666669</v>
      </c>
      <c r="J77" s="3">
        <f t="shared" si="2"/>
        <v>0</v>
      </c>
      <c r="K77" s="3">
        <f t="shared" si="3"/>
        <v>0</v>
      </c>
      <c r="L77" s="3">
        <f t="shared" si="3"/>
        <v>0</v>
      </c>
    </row>
    <row r="78" spans="1:12" x14ac:dyDescent="0.25">
      <c r="A78" t="s">
        <v>84</v>
      </c>
      <c r="B78">
        <v>2023</v>
      </c>
      <c r="C78" t="s">
        <v>7</v>
      </c>
      <c r="D78" s="1">
        <v>3173</v>
      </c>
      <c r="E78" s="1">
        <v>2225</v>
      </c>
      <c r="F78" s="1">
        <v>5398</v>
      </c>
      <c r="G78" s="2">
        <v>45287.304166666669</v>
      </c>
      <c r="J78" s="3">
        <f t="shared" si="2"/>
        <v>0</v>
      </c>
      <c r="K78" s="3">
        <f t="shared" si="3"/>
        <v>0</v>
      </c>
      <c r="L78" s="3">
        <f t="shared" si="3"/>
        <v>0</v>
      </c>
    </row>
    <row r="79" spans="1:12" x14ac:dyDescent="0.25">
      <c r="A79" t="s">
        <v>85</v>
      </c>
      <c r="B79">
        <v>2023</v>
      </c>
      <c r="C79" t="s">
        <v>7</v>
      </c>
      <c r="D79" s="1">
        <v>1775</v>
      </c>
      <c r="E79" s="1">
        <v>1649</v>
      </c>
      <c r="F79" s="1">
        <v>3424</v>
      </c>
      <c r="G79" s="2">
        <v>45287.304166666669</v>
      </c>
      <c r="J79" s="3">
        <f t="shared" si="2"/>
        <v>0</v>
      </c>
      <c r="K79" s="3">
        <f t="shared" si="3"/>
        <v>0</v>
      </c>
      <c r="L79" s="3">
        <f t="shared" si="3"/>
        <v>0</v>
      </c>
    </row>
    <row r="80" spans="1:12" x14ac:dyDescent="0.25">
      <c r="A80" t="s">
        <v>86</v>
      </c>
      <c r="B80">
        <v>2023</v>
      </c>
      <c r="C80" t="s">
        <v>7</v>
      </c>
      <c r="D80" s="1">
        <v>3432</v>
      </c>
      <c r="E80" s="1">
        <v>2441</v>
      </c>
      <c r="F80" s="1">
        <v>5873</v>
      </c>
      <c r="G80" s="2">
        <v>45287.304166666669</v>
      </c>
      <c r="J80" s="3">
        <f t="shared" si="2"/>
        <v>0</v>
      </c>
      <c r="K80" s="3">
        <f t="shared" si="3"/>
        <v>0</v>
      </c>
      <c r="L80" s="3">
        <f t="shared" si="3"/>
        <v>0</v>
      </c>
    </row>
    <row r="81" spans="1:13" x14ac:dyDescent="0.25">
      <c r="A81" t="s">
        <v>87</v>
      </c>
      <c r="B81">
        <v>2023</v>
      </c>
      <c r="C81" t="s">
        <v>7</v>
      </c>
      <c r="D81" s="1">
        <v>2451</v>
      </c>
      <c r="E81" s="1">
        <v>1791</v>
      </c>
      <c r="F81" s="1">
        <v>4242</v>
      </c>
      <c r="G81" s="2">
        <v>45287.304166666669</v>
      </c>
      <c r="J81" s="3">
        <f t="shared" si="2"/>
        <v>0</v>
      </c>
      <c r="K81" s="3">
        <f t="shared" si="3"/>
        <v>0</v>
      </c>
      <c r="L81" s="3">
        <f t="shared" si="3"/>
        <v>0</v>
      </c>
    </row>
    <row r="82" spans="1:13" x14ac:dyDescent="0.25">
      <c r="A82" t="s">
        <v>88</v>
      </c>
      <c r="B82">
        <v>2023</v>
      </c>
      <c r="C82" t="s">
        <v>7</v>
      </c>
      <c r="D82" s="1">
        <v>2518</v>
      </c>
      <c r="E82" s="1">
        <v>1654</v>
      </c>
      <c r="F82" s="1">
        <v>4172</v>
      </c>
      <c r="G82" s="2">
        <v>45287.304166666669</v>
      </c>
      <c r="J82" s="3">
        <f t="shared" si="2"/>
        <v>0</v>
      </c>
      <c r="K82" s="3">
        <f t="shared" si="3"/>
        <v>0</v>
      </c>
      <c r="L82" s="3">
        <f t="shared" si="3"/>
        <v>0</v>
      </c>
    </row>
    <row r="83" spans="1:13" x14ac:dyDescent="0.25">
      <c r="A83" t="s">
        <v>89</v>
      </c>
      <c r="B83">
        <v>2023</v>
      </c>
      <c r="C83" t="s">
        <v>7</v>
      </c>
      <c r="D83">
        <v>354</v>
      </c>
      <c r="E83">
        <v>140</v>
      </c>
      <c r="F83">
        <v>494</v>
      </c>
      <c r="G83" s="2">
        <v>45287.304166666669</v>
      </c>
      <c r="J83" s="3">
        <f t="shared" si="2"/>
        <v>0</v>
      </c>
      <c r="K83" s="3">
        <f t="shared" si="3"/>
        <v>0</v>
      </c>
      <c r="L83" s="3">
        <f t="shared" si="3"/>
        <v>0</v>
      </c>
    </row>
    <row r="84" spans="1:13" x14ac:dyDescent="0.25">
      <c r="A84" t="s">
        <v>90</v>
      </c>
      <c r="B84">
        <v>2023</v>
      </c>
      <c r="C84" t="s">
        <v>7</v>
      </c>
      <c r="D84" s="1">
        <v>1130</v>
      </c>
      <c r="E84">
        <v>879</v>
      </c>
      <c r="F84" s="1">
        <v>2009</v>
      </c>
      <c r="G84" s="2">
        <v>45287.304166666669</v>
      </c>
      <c r="J84" s="3">
        <f t="shared" si="2"/>
        <v>0</v>
      </c>
      <c r="K84" s="3">
        <f t="shared" si="3"/>
        <v>0</v>
      </c>
      <c r="L84" s="3">
        <f t="shared" si="3"/>
        <v>0</v>
      </c>
    </row>
    <row r="85" spans="1:13" x14ac:dyDescent="0.25">
      <c r="L85" t="s">
        <v>8</v>
      </c>
    </row>
    <row r="86" spans="1:13" x14ac:dyDescent="0.25">
      <c r="D86" s="1">
        <f>SUM(D2:D85)</f>
        <v>154956</v>
      </c>
      <c r="E86" s="1">
        <f>SUM(E2:E85)</f>
        <v>106022</v>
      </c>
      <c r="F86" s="1">
        <f>SUM(F2:F85)</f>
        <v>260978</v>
      </c>
      <c r="I86">
        <v>15</v>
      </c>
      <c r="J86" s="13">
        <f>SUM(J2:J85)</f>
        <v>16682</v>
      </c>
      <c r="K86" s="13">
        <f>SUM(K2:K85)</f>
        <v>12582</v>
      </c>
      <c r="L86" s="13">
        <f>SUM(L2:L85)</f>
        <v>4100</v>
      </c>
      <c r="M86" s="14" t="s">
        <v>100</v>
      </c>
    </row>
    <row r="87" spans="1:13" x14ac:dyDescent="0.25">
      <c r="A87" t="s">
        <v>91</v>
      </c>
      <c r="D87" s="1">
        <f>+K86</f>
        <v>12582</v>
      </c>
      <c r="E87" s="1">
        <f>+L86</f>
        <v>4100</v>
      </c>
      <c r="F87" s="1">
        <f>+J86</f>
        <v>16682</v>
      </c>
      <c r="J87" s="19" t="s">
        <v>101</v>
      </c>
    </row>
    <row r="89" spans="1:13" x14ac:dyDescent="0.25">
      <c r="A89" t="s">
        <v>92</v>
      </c>
      <c r="D89" s="1">
        <f>+D86-D87</f>
        <v>142374</v>
      </c>
      <c r="E89" s="1">
        <f>+E86-E87</f>
        <v>101922</v>
      </c>
      <c r="F89" s="1">
        <f>+F86-F87</f>
        <v>244296</v>
      </c>
      <c r="K89" t="s">
        <v>93</v>
      </c>
    </row>
    <row r="90" spans="1:13" x14ac:dyDescent="0.25">
      <c r="K90" s="5">
        <v>2020</v>
      </c>
      <c r="L90" s="5">
        <v>2021</v>
      </c>
      <c r="M90" s="5">
        <v>2022</v>
      </c>
    </row>
    <row r="91" spans="1:13" x14ac:dyDescent="0.25">
      <c r="E91" t="s">
        <v>96</v>
      </c>
      <c r="G91" t="s">
        <v>104</v>
      </c>
    </row>
    <row r="92" spans="1:13" x14ac:dyDescent="0.25">
      <c r="B92" t="s">
        <v>94</v>
      </c>
      <c r="E92">
        <v>2019</v>
      </c>
      <c r="F92" s="1">
        <v>370948</v>
      </c>
      <c r="G92" s="20">
        <f>+F86/F92</f>
        <v>0.7035433537854362</v>
      </c>
      <c r="K92" s="1">
        <v>25665</v>
      </c>
      <c r="L92" s="1">
        <v>29972</v>
      </c>
      <c r="M92">
        <v>22789</v>
      </c>
    </row>
    <row r="93" spans="1:13" x14ac:dyDescent="0.25">
      <c r="E93">
        <v>2020</v>
      </c>
      <c r="F93" s="1">
        <v>420071</v>
      </c>
      <c r="G93" s="20">
        <f>+F86/F93</f>
        <v>0.62127116606478427</v>
      </c>
      <c r="K93" s="1">
        <v>4204</v>
      </c>
      <c r="L93" s="1">
        <v>4231</v>
      </c>
      <c r="M93">
        <v>6229</v>
      </c>
    </row>
    <row r="94" spans="1:13" x14ac:dyDescent="0.25">
      <c r="E94">
        <v>2021</v>
      </c>
      <c r="F94" s="1">
        <v>403695</v>
      </c>
      <c r="G94" s="20">
        <f>+F86/F94</f>
        <v>0.64647320378008155</v>
      </c>
    </row>
    <row r="95" spans="1:13" x14ac:dyDescent="0.25">
      <c r="E95">
        <v>2022</v>
      </c>
      <c r="F95" s="1">
        <v>297132</v>
      </c>
      <c r="G95" s="21">
        <f>+F86/F95</f>
        <v>0.87832343874103092</v>
      </c>
      <c r="K95" s="1">
        <v>29869</v>
      </c>
      <c r="L95" s="1">
        <v>34203</v>
      </c>
      <c r="M95" s="1">
        <f>SUM(M92:M94)</f>
        <v>29018</v>
      </c>
    </row>
    <row r="96" spans="1:13" x14ac:dyDescent="0.25">
      <c r="E96" t="s">
        <v>108</v>
      </c>
      <c r="F96" s="1">
        <v>339189</v>
      </c>
    </row>
    <row r="97" spans="2:14" x14ac:dyDescent="0.25">
      <c r="K97" s="20">
        <f>+J86/K95</f>
        <v>0.55850547390270855</v>
      </c>
      <c r="L97" s="20">
        <f>+J86/L95</f>
        <v>0.48773499400637371</v>
      </c>
      <c r="M97" s="21">
        <f>+J86/M95</f>
        <v>0.57488455441450137</v>
      </c>
      <c r="N97" t="s">
        <v>104</v>
      </c>
    </row>
    <row r="99" spans="2:14" x14ac:dyDescent="0.25">
      <c r="G99" s="18" t="s">
        <v>97</v>
      </c>
      <c r="M99" s="18" t="s">
        <v>98</v>
      </c>
    </row>
    <row r="100" spans="2:14" ht="15.75" thickBot="1" x14ac:dyDescent="0.3">
      <c r="G100" s="17" t="s">
        <v>107</v>
      </c>
      <c r="M100" s="17" t="str">
        <f>+G100</f>
        <v>12/27/23-12/27/22</v>
      </c>
    </row>
    <row r="101" spans="2:14" ht="15.75" thickBot="1" x14ac:dyDescent="0.3">
      <c r="C101" s="7">
        <v>44922</v>
      </c>
      <c r="D101" s="8">
        <v>171299</v>
      </c>
      <c r="E101" s="8">
        <v>118749</v>
      </c>
      <c r="F101" s="8">
        <f>+D101+E101</f>
        <v>290048</v>
      </c>
      <c r="G101" s="9">
        <f>+F86/F101</f>
        <v>0.89977520962047663</v>
      </c>
      <c r="I101" s="12" t="s">
        <v>105</v>
      </c>
      <c r="J101" s="8">
        <v>22532</v>
      </c>
      <c r="K101" s="8">
        <v>16511</v>
      </c>
      <c r="L101" s="8">
        <v>6021</v>
      </c>
      <c r="M101" s="9">
        <f>+J86/J101</f>
        <v>0.74036925261849817</v>
      </c>
    </row>
    <row r="102" spans="2:14" ht="15.75" thickBot="1" x14ac:dyDescent="0.3">
      <c r="B102" t="s">
        <v>91</v>
      </c>
      <c r="C102" s="11">
        <f>+C101</f>
        <v>44922</v>
      </c>
      <c r="D102" s="15">
        <v>-16511</v>
      </c>
      <c r="E102" s="15">
        <v>-6021</v>
      </c>
      <c r="F102" s="8">
        <f>+D102+E102</f>
        <v>-22532</v>
      </c>
      <c r="G102" s="4"/>
      <c r="J102" s="19" t="s">
        <v>102</v>
      </c>
      <c r="M102" s="19" t="s">
        <v>103</v>
      </c>
    </row>
    <row r="103" spans="2:14" ht="15.75" thickBot="1" x14ac:dyDescent="0.3"/>
    <row r="104" spans="2:14" ht="15.75" thickBot="1" x14ac:dyDescent="0.3">
      <c r="B104" t="s">
        <v>92</v>
      </c>
      <c r="C104" s="7">
        <f>+C102</f>
        <v>44922</v>
      </c>
      <c r="D104" s="8">
        <f>SUM(D101:D103)</f>
        <v>154788</v>
      </c>
      <c r="E104" s="8">
        <f>SUM(E101:E103)</f>
        <v>112728</v>
      </c>
      <c r="F104" s="8">
        <f>+D104+E104</f>
        <v>267516</v>
      </c>
      <c r="G104" s="9"/>
    </row>
    <row r="105" spans="2:14" x14ac:dyDescent="0.25">
      <c r="C105" s="6">
        <f>+G84</f>
        <v>45287.304166666669</v>
      </c>
      <c r="D105" s="1">
        <f>+D89</f>
        <v>142374</v>
      </c>
      <c r="E105" s="1">
        <f t="shared" ref="E105:F105" si="4">+E89</f>
        <v>101922</v>
      </c>
      <c r="F105" s="1">
        <f t="shared" si="4"/>
        <v>244296</v>
      </c>
      <c r="G105" s="4">
        <f>+F105/F104</f>
        <v>0.91320145337101333</v>
      </c>
      <c r="H105" s="16">
        <f>+G78</f>
        <v>45287.304166666669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F721-6F57-4AE5-93FB-B29C8D308E9A}">
  <dimension ref="A1:N105"/>
  <sheetViews>
    <sheetView topLeftCell="A67" workbookViewId="0">
      <selection activeCell="H11" sqref="H11"/>
    </sheetView>
  </sheetViews>
  <sheetFormatPr defaultRowHeight="15" x14ac:dyDescent="0.25"/>
  <cols>
    <col min="3" max="3" width="12.5703125" customWidth="1"/>
    <col min="4" max="4" width="20.42578125" customWidth="1"/>
    <col min="5" max="5" width="19.28515625" customWidth="1"/>
    <col min="6" max="6" width="11.28515625" bestFit="1" customWidth="1"/>
    <col min="7" max="7" width="17.28515625" customWidth="1"/>
    <col min="8" max="8" width="17" customWidth="1"/>
    <col min="9" max="9" width="14.7109375" customWidth="1"/>
    <col min="10" max="12" width="9.5703125" bestFit="1" customWidth="1"/>
    <col min="13" max="13" width="16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2024</v>
      </c>
      <c r="C2" t="s">
        <v>109</v>
      </c>
      <c r="D2">
        <v>0</v>
      </c>
      <c r="E2">
        <v>55</v>
      </c>
      <c r="F2">
        <v>55</v>
      </c>
      <c r="G2" s="2">
        <v>45656.565972222219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2024</v>
      </c>
      <c r="C3" t="s">
        <v>109</v>
      </c>
      <c r="D3">
        <v>0</v>
      </c>
      <c r="E3">
        <v>9</v>
      </c>
      <c r="F3">
        <v>9</v>
      </c>
      <c r="G3" s="2">
        <v>45656.565972222219</v>
      </c>
      <c r="I3">
        <v>1</v>
      </c>
      <c r="J3" s="3">
        <f t="shared" ref="J3:J66" si="0">IF($I3=1,+F3,0)</f>
        <v>9</v>
      </c>
      <c r="K3" s="3">
        <f t="shared" ref="K3:L66" si="1">IF($I3=1,+D3,0)</f>
        <v>0</v>
      </c>
      <c r="L3" s="3">
        <f t="shared" si="1"/>
        <v>9</v>
      </c>
    </row>
    <row r="4" spans="1:12" x14ac:dyDescent="0.25">
      <c r="A4" t="s">
        <v>10</v>
      </c>
      <c r="B4">
        <v>2024</v>
      </c>
      <c r="C4" t="s">
        <v>109</v>
      </c>
      <c r="D4">
        <v>0</v>
      </c>
      <c r="E4">
        <v>144</v>
      </c>
      <c r="F4">
        <v>144</v>
      </c>
      <c r="G4" s="2">
        <v>45656.565972222219</v>
      </c>
      <c r="J4" s="3">
        <f t="shared" si="0"/>
        <v>0</v>
      </c>
      <c r="K4" s="3">
        <f t="shared" si="1"/>
        <v>0</v>
      </c>
      <c r="L4" s="3">
        <f t="shared" si="1"/>
        <v>0</v>
      </c>
    </row>
    <row r="5" spans="1:12" x14ac:dyDescent="0.25">
      <c r="A5" t="s">
        <v>11</v>
      </c>
      <c r="B5">
        <v>2024</v>
      </c>
      <c r="C5" t="s">
        <v>109</v>
      </c>
      <c r="D5">
        <v>0</v>
      </c>
      <c r="E5">
        <v>0</v>
      </c>
      <c r="F5">
        <v>0</v>
      </c>
      <c r="G5" s="2">
        <v>45656.565972222219</v>
      </c>
      <c r="J5" s="3">
        <f t="shared" si="0"/>
        <v>0</v>
      </c>
      <c r="K5" s="3">
        <f t="shared" si="1"/>
        <v>0</v>
      </c>
      <c r="L5" s="3">
        <f t="shared" si="1"/>
        <v>0</v>
      </c>
    </row>
    <row r="6" spans="1:12" x14ac:dyDescent="0.25">
      <c r="A6" t="s">
        <v>12</v>
      </c>
      <c r="B6">
        <v>2024</v>
      </c>
      <c r="C6" t="s">
        <v>109</v>
      </c>
      <c r="D6">
        <v>1</v>
      </c>
      <c r="E6">
        <v>194</v>
      </c>
      <c r="F6">
        <v>195</v>
      </c>
      <c r="G6" s="2">
        <v>45656.565972222219</v>
      </c>
      <c r="J6" s="3">
        <f t="shared" si="0"/>
        <v>0</v>
      </c>
      <c r="K6" s="3">
        <f t="shared" si="1"/>
        <v>0</v>
      </c>
      <c r="L6" s="3">
        <f t="shared" si="1"/>
        <v>0</v>
      </c>
    </row>
    <row r="7" spans="1:12" x14ac:dyDescent="0.25">
      <c r="A7" t="s">
        <v>13</v>
      </c>
      <c r="B7">
        <v>2024</v>
      </c>
      <c r="C7" t="s">
        <v>109</v>
      </c>
      <c r="D7">
        <v>4</v>
      </c>
      <c r="E7">
        <v>336</v>
      </c>
      <c r="F7">
        <v>340</v>
      </c>
      <c r="G7" s="2">
        <v>45656.565972222219</v>
      </c>
      <c r="J7" s="3">
        <f t="shared" si="0"/>
        <v>0</v>
      </c>
      <c r="K7" s="3">
        <f t="shared" si="1"/>
        <v>0</v>
      </c>
      <c r="L7" s="3">
        <f t="shared" si="1"/>
        <v>0</v>
      </c>
    </row>
    <row r="8" spans="1:12" x14ac:dyDescent="0.25">
      <c r="A8" t="s">
        <v>14</v>
      </c>
      <c r="B8">
        <v>2024</v>
      </c>
      <c r="C8" t="s">
        <v>109</v>
      </c>
      <c r="D8">
        <v>0</v>
      </c>
      <c r="E8">
        <v>2</v>
      </c>
      <c r="F8">
        <v>2</v>
      </c>
      <c r="G8" s="2">
        <v>45656.565972222219</v>
      </c>
      <c r="I8">
        <v>1</v>
      </c>
      <c r="J8" s="3">
        <f t="shared" si="0"/>
        <v>2</v>
      </c>
      <c r="K8" s="3">
        <f t="shared" si="1"/>
        <v>0</v>
      </c>
      <c r="L8" s="3">
        <f t="shared" si="1"/>
        <v>2</v>
      </c>
    </row>
    <row r="9" spans="1:12" x14ac:dyDescent="0.25">
      <c r="A9" t="s">
        <v>15</v>
      </c>
      <c r="B9">
        <v>2024</v>
      </c>
      <c r="C9" t="s">
        <v>109</v>
      </c>
      <c r="D9">
        <v>1</v>
      </c>
      <c r="E9">
        <v>97</v>
      </c>
      <c r="F9">
        <v>98</v>
      </c>
      <c r="G9" s="2">
        <v>45656.565972222219</v>
      </c>
      <c r="J9" s="3">
        <f t="shared" si="0"/>
        <v>0</v>
      </c>
      <c r="K9" s="3">
        <f t="shared" si="1"/>
        <v>0</v>
      </c>
      <c r="L9" s="3">
        <f t="shared" si="1"/>
        <v>0</v>
      </c>
    </row>
    <row r="10" spans="1:12" x14ac:dyDescent="0.25">
      <c r="A10" t="s">
        <v>16</v>
      </c>
      <c r="B10">
        <v>2024</v>
      </c>
      <c r="C10" t="s">
        <v>109</v>
      </c>
      <c r="D10">
        <v>0</v>
      </c>
      <c r="E10">
        <v>332</v>
      </c>
      <c r="F10">
        <v>332</v>
      </c>
      <c r="G10" s="2">
        <v>45656.565972222219</v>
      </c>
      <c r="J10" s="3">
        <f t="shared" si="0"/>
        <v>0</v>
      </c>
      <c r="K10" s="3">
        <f t="shared" si="1"/>
        <v>0</v>
      </c>
      <c r="L10" s="3">
        <f t="shared" si="1"/>
        <v>0</v>
      </c>
    </row>
    <row r="11" spans="1:12" x14ac:dyDescent="0.25">
      <c r="A11" t="s">
        <v>17</v>
      </c>
      <c r="B11">
        <v>2024</v>
      </c>
      <c r="C11" t="s">
        <v>109</v>
      </c>
      <c r="D11">
        <v>1</v>
      </c>
      <c r="E11">
        <v>19</v>
      </c>
      <c r="F11">
        <v>20</v>
      </c>
      <c r="G11" s="2">
        <v>45656.565972222219</v>
      </c>
      <c r="J11" s="3">
        <f t="shared" si="0"/>
        <v>0</v>
      </c>
      <c r="K11" s="3">
        <f t="shared" si="1"/>
        <v>0</v>
      </c>
      <c r="L11" s="3">
        <f t="shared" si="1"/>
        <v>0</v>
      </c>
    </row>
    <row r="12" spans="1:12" x14ac:dyDescent="0.25">
      <c r="A12" t="s">
        <v>18</v>
      </c>
      <c r="B12">
        <v>2024</v>
      </c>
      <c r="C12" t="s">
        <v>109</v>
      </c>
      <c r="D12">
        <v>1</v>
      </c>
      <c r="E12">
        <v>101</v>
      </c>
      <c r="F12">
        <v>102</v>
      </c>
      <c r="G12" s="2">
        <v>45656.565972222219</v>
      </c>
      <c r="J12" s="3">
        <f t="shared" si="0"/>
        <v>0</v>
      </c>
      <c r="K12" s="3">
        <f t="shared" si="1"/>
        <v>0</v>
      </c>
      <c r="L12" s="3">
        <f t="shared" si="1"/>
        <v>0</v>
      </c>
    </row>
    <row r="13" spans="1:12" x14ac:dyDescent="0.25">
      <c r="A13" t="s">
        <v>19</v>
      </c>
      <c r="B13">
        <v>2024</v>
      </c>
      <c r="C13" t="s">
        <v>109</v>
      </c>
      <c r="D13">
        <v>0</v>
      </c>
      <c r="E13">
        <v>343</v>
      </c>
      <c r="F13">
        <v>343</v>
      </c>
      <c r="G13" s="2">
        <v>45656.565972222219</v>
      </c>
      <c r="J13" s="3">
        <f t="shared" si="0"/>
        <v>0</v>
      </c>
      <c r="K13" s="3">
        <f t="shared" si="1"/>
        <v>0</v>
      </c>
      <c r="L13" s="3">
        <f t="shared" si="1"/>
        <v>0</v>
      </c>
    </row>
    <row r="14" spans="1:12" x14ac:dyDescent="0.25">
      <c r="A14" t="s">
        <v>20</v>
      </c>
      <c r="B14">
        <v>2024</v>
      </c>
      <c r="C14" t="s">
        <v>109</v>
      </c>
      <c r="D14">
        <v>0</v>
      </c>
      <c r="E14">
        <v>260</v>
      </c>
      <c r="F14">
        <v>260</v>
      </c>
      <c r="G14" s="2">
        <v>45656.565972222219</v>
      </c>
      <c r="J14" s="3">
        <f t="shared" si="0"/>
        <v>0</v>
      </c>
      <c r="K14" s="3">
        <f t="shared" si="1"/>
        <v>0</v>
      </c>
      <c r="L14" s="3">
        <f t="shared" si="1"/>
        <v>0</v>
      </c>
    </row>
    <row r="15" spans="1:12" x14ac:dyDescent="0.25">
      <c r="A15" t="s">
        <v>21</v>
      </c>
      <c r="B15">
        <v>2024</v>
      </c>
      <c r="C15" t="s">
        <v>109</v>
      </c>
      <c r="D15">
        <v>0</v>
      </c>
      <c r="E15">
        <v>125</v>
      </c>
      <c r="F15">
        <v>125</v>
      </c>
      <c r="G15" s="2">
        <v>45656.565972222219</v>
      </c>
      <c r="J15" s="3">
        <f t="shared" si="0"/>
        <v>0</v>
      </c>
      <c r="K15" s="3">
        <f t="shared" si="1"/>
        <v>0</v>
      </c>
      <c r="L15" s="3">
        <f t="shared" si="1"/>
        <v>0</v>
      </c>
    </row>
    <row r="16" spans="1:12" x14ac:dyDescent="0.25">
      <c r="A16" t="s">
        <v>22</v>
      </c>
      <c r="B16">
        <v>2024</v>
      </c>
      <c r="C16" t="s">
        <v>109</v>
      </c>
      <c r="D16">
        <v>0</v>
      </c>
      <c r="E16">
        <v>38</v>
      </c>
      <c r="F16">
        <v>38</v>
      </c>
      <c r="G16" s="2">
        <v>45656.565972222219</v>
      </c>
      <c r="J16" s="3">
        <f t="shared" si="0"/>
        <v>0</v>
      </c>
      <c r="K16" s="3">
        <f t="shared" si="1"/>
        <v>0</v>
      </c>
      <c r="L16" s="3">
        <f t="shared" si="1"/>
        <v>0</v>
      </c>
    </row>
    <row r="17" spans="1:12" x14ac:dyDescent="0.25">
      <c r="A17" t="s">
        <v>23</v>
      </c>
      <c r="B17">
        <v>2024</v>
      </c>
      <c r="C17" t="s">
        <v>109</v>
      </c>
      <c r="D17">
        <v>0</v>
      </c>
      <c r="E17">
        <v>3</v>
      </c>
      <c r="F17">
        <v>3</v>
      </c>
      <c r="G17" s="2">
        <v>45656.565972222219</v>
      </c>
      <c r="J17" s="3">
        <f t="shared" si="0"/>
        <v>0</v>
      </c>
      <c r="K17" s="3">
        <f t="shared" si="1"/>
        <v>0</v>
      </c>
      <c r="L17" s="3">
        <f t="shared" si="1"/>
        <v>0</v>
      </c>
    </row>
    <row r="18" spans="1:12" x14ac:dyDescent="0.25">
      <c r="A18" t="s">
        <v>24</v>
      </c>
      <c r="B18">
        <v>2024</v>
      </c>
      <c r="C18" t="s">
        <v>109</v>
      </c>
      <c r="D18">
        <v>0</v>
      </c>
      <c r="E18">
        <v>0</v>
      </c>
      <c r="F18">
        <v>0</v>
      </c>
      <c r="G18" s="2">
        <v>45656.565972222219</v>
      </c>
      <c r="I18">
        <v>1</v>
      </c>
      <c r="J18" s="3">
        <f t="shared" si="0"/>
        <v>0</v>
      </c>
      <c r="K18" s="3">
        <f t="shared" si="1"/>
        <v>0</v>
      </c>
      <c r="L18" s="3">
        <f t="shared" si="1"/>
        <v>0</v>
      </c>
    </row>
    <row r="19" spans="1:12" x14ac:dyDescent="0.25">
      <c r="A19" t="s">
        <v>25</v>
      </c>
      <c r="B19">
        <v>2024</v>
      </c>
      <c r="C19" t="s">
        <v>109</v>
      </c>
      <c r="D19">
        <v>1</v>
      </c>
      <c r="E19">
        <v>63</v>
      </c>
      <c r="F19">
        <v>64</v>
      </c>
      <c r="G19" s="2">
        <v>45656.565972222219</v>
      </c>
      <c r="J19" s="3">
        <f t="shared" si="0"/>
        <v>0</v>
      </c>
      <c r="K19" s="3">
        <f t="shared" si="1"/>
        <v>0</v>
      </c>
      <c r="L19" s="3">
        <f t="shared" si="1"/>
        <v>0</v>
      </c>
    </row>
    <row r="20" spans="1:12" x14ac:dyDescent="0.25">
      <c r="A20" t="s">
        <v>26</v>
      </c>
      <c r="B20">
        <v>2024</v>
      </c>
      <c r="C20" t="s">
        <v>109</v>
      </c>
      <c r="D20">
        <v>6</v>
      </c>
      <c r="E20">
        <v>319</v>
      </c>
      <c r="F20">
        <v>325</v>
      </c>
      <c r="G20" s="2">
        <v>45656.565972222219</v>
      </c>
      <c r="J20" s="3">
        <f t="shared" si="0"/>
        <v>0</v>
      </c>
      <c r="K20" s="3">
        <f t="shared" si="1"/>
        <v>0</v>
      </c>
      <c r="L20" s="3">
        <f t="shared" si="1"/>
        <v>0</v>
      </c>
    </row>
    <row r="21" spans="1:12" x14ac:dyDescent="0.25">
      <c r="A21" t="s">
        <v>27</v>
      </c>
      <c r="B21">
        <v>2024</v>
      </c>
      <c r="C21" t="s">
        <v>109</v>
      </c>
      <c r="D21">
        <v>0</v>
      </c>
      <c r="E21">
        <v>0</v>
      </c>
      <c r="F21">
        <v>0</v>
      </c>
      <c r="G21" s="2">
        <v>45656.565972222219</v>
      </c>
      <c r="J21" s="3">
        <f t="shared" si="0"/>
        <v>0</v>
      </c>
      <c r="K21" s="3">
        <f t="shared" si="1"/>
        <v>0</v>
      </c>
      <c r="L21" s="3">
        <f t="shared" si="1"/>
        <v>0</v>
      </c>
    </row>
    <row r="22" spans="1:12" x14ac:dyDescent="0.25">
      <c r="A22" t="s">
        <v>28</v>
      </c>
      <c r="B22">
        <v>2024</v>
      </c>
      <c r="C22" t="s">
        <v>109</v>
      </c>
      <c r="D22">
        <v>0</v>
      </c>
      <c r="E22">
        <v>294</v>
      </c>
      <c r="F22">
        <v>294</v>
      </c>
      <c r="G22" s="2">
        <v>45656.565972222219</v>
      </c>
      <c r="I22">
        <v>1</v>
      </c>
      <c r="J22" s="3">
        <f t="shared" si="0"/>
        <v>294</v>
      </c>
      <c r="K22" s="3">
        <f t="shared" si="1"/>
        <v>0</v>
      </c>
      <c r="L22" s="3">
        <f t="shared" si="1"/>
        <v>294</v>
      </c>
    </row>
    <row r="23" spans="1:12" x14ac:dyDescent="0.25">
      <c r="A23" t="s">
        <v>29</v>
      </c>
      <c r="B23">
        <v>2024</v>
      </c>
      <c r="C23" t="s">
        <v>109</v>
      </c>
      <c r="D23">
        <v>2</v>
      </c>
      <c r="E23">
        <v>132</v>
      </c>
      <c r="F23">
        <v>134</v>
      </c>
      <c r="G23" s="2">
        <v>45656.565972222219</v>
      </c>
      <c r="I23">
        <v>1</v>
      </c>
      <c r="J23" s="3">
        <f t="shared" si="0"/>
        <v>134</v>
      </c>
      <c r="K23" s="3">
        <f t="shared" si="1"/>
        <v>2</v>
      </c>
      <c r="L23" s="3">
        <f t="shared" si="1"/>
        <v>132</v>
      </c>
    </row>
    <row r="24" spans="1:12" x14ac:dyDescent="0.25">
      <c r="A24" t="s">
        <v>30</v>
      </c>
      <c r="B24">
        <v>2024</v>
      </c>
      <c r="C24" t="s">
        <v>109</v>
      </c>
      <c r="D24">
        <v>1</v>
      </c>
      <c r="E24">
        <v>201</v>
      </c>
      <c r="F24">
        <v>202</v>
      </c>
      <c r="G24" s="2">
        <v>45656.565972222219</v>
      </c>
      <c r="J24" s="3">
        <f t="shared" si="0"/>
        <v>0</v>
      </c>
      <c r="K24" s="3">
        <f t="shared" si="1"/>
        <v>0</v>
      </c>
      <c r="L24" s="3">
        <f t="shared" si="1"/>
        <v>0</v>
      </c>
    </row>
    <row r="25" spans="1:12" x14ac:dyDescent="0.25">
      <c r="A25" t="s">
        <v>31</v>
      </c>
      <c r="B25">
        <v>2024</v>
      </c>
      <c r="C25" t="s">
        <v>109</v>
      </c>
      <c r="D25">
        <v>0</v>
      </c>
      <c r="E25">
        <v>4</v>
      </c>
      <c r="F25">
        <v>4</v>
      </c>
      <c r="G25" s="2">
        <v>45656.565972222219</v>
      </c>
      <c r="J25" s="3">
        <f t="shared" si="0"/>
        <v>0</v>
      </c>
      <c r="K25" s="3">
        <f t="shared" si="1"/>
        <v>0</v>
      </c>
      <c r="L25" s="3">
        <f t="shared" si="1"/>
        <v>0</v>
      </c>
    </row>
    <row r="26" spans="1:12" x14ac:dyDescent="0.25">
      <c r="A26" t="s">
        <v>32</v>
      </c>
      <c r="B26">
        <v>2024</v>
      </c>
      <c r="C26" t="s">
        <v>109</v>
      </c>
      <c r="D26">
        <v>0</v>
      </c>
      <c r="E26">
        <v>30</v>
      </c>
      <c r="F26">
        <v>30</v>
      </c>
      <c r="G26" s="2">
        <v>45656.565972222219</v>
      </c>
      <c r="J26" s="3">
        <f t="shared" si="0"/>
        <v>0</v>
      </c>
      <c r="K26" s="3">
        <f t="shared" si="1"/>
        <v>0</v>
      </c>
      <c r="L26" s="3">
        <f t="shared" si="1"/>
        <v>0</v>
      </c>
    </row>
    <row r="27" spans="1:12" x14ac:dyDescent="0.25">
      <c r="A27" t="s">
        <v>33</v>
      </c>
      <c r="B27">
        <v>2024</v>
      </c>
      <c r="C27" t="s">
        <v>109</v>
      </c>
      <c r="D27">
        <v>2</v>
      </c>
      <c r="E27">
        <v>182</v>
      </c>
      <c r="F27">
        <v>184</v>
      </c>
      <c r="G27" s="2">
        <v>45656.565972222219</v>
      </c>
      <c r="J27" s="3">
        <f t="shared" si="0"/>
        <v>0</v>
      </c>
      <c r="K27" s="3">
        <f t="shared" si="1"/>
        <v>0</v>
      </c>
      <c r="L27" s="3">
        <f t="shared" si="1"/>
        <v>0</v>
      </c>
    </row>
    <row r="28" spans="1:12" x14ac:dyDescent="0.25">
      <c r="A28" t="s">
        <v>34</v>
      </c>
      <c r="B28">
        <v>2024</v>
      </c>
      <c r="C28" t="s">
        <v>109</v>
      </c>
      <c r="D28">
        <v>0</v>
      </c>
      <c r="E28">
        <v>0</v>
      </c>
      <c r="F28">
        <v>0</v>
      </c>
      <c r="G28" s="2">
        <v>45656.565972222219</v>
      </c>
      <c r="I28">
        <v>1</v>
      </c>
      <c r="J28" s="3">
        <f t="shared" si="0"/>
        <v>0</v>
      </c>
      <c r="K28" s="3">
        <f t="shared" si="1"/>
        <v>0</v>
      </c>
      <c r="L28" s="3">
        <f t="shared" si="1"/>
        <v>0</v>
      </c>
    </row>
    <row r="29" spans="1:12" x14ac:dyDescent="0.25">
      <c r="A29" t="s">
        <v>35</v>
      </c>
      <c r="B29">
        <v>2024</v>
      </c>
      <c r="C29" t="s">
        <v>109</v>
      </c>
      <c r="D29">
        <v>0</v>
      </c>
      <c r="E29">
        <v>45</v>
      </c>
      <c r="F29">
        <v>45</v>
      </c>
      <c r="G29" s="2">
        <v>45656.565972222219</v>
      </c>
      <c r="J29" s="3">
        <f t="shared" si="0"/>
        <v>0</v>
      </c>
      <c r="K29" s="3">
        <f t="shared" si="1"/>
        <v>0</v>
      </c>
      <c r="L29" s="3">
        <f t="shared" si="1"/>
        <v>0</v>
      </c>
    </row>
    <row r="30" spans="1:12" x14ac:dyDescent="0.25">
      <c r="A30" t="s">
        <v>36</v>
      </c>
      <c r="B30">
        <v>2024</v>
      </c>
      <c r="C30" t="s">
        <v>109</v>
      </c>
      <c r="D30">
        <v>2</v>
      </c>
      <c r="E30">
        <v>746</v>
      </c>
      <c r="F30">
        <v>748</v>
      </c>
      <c r="G30" s="2">
        <v>45656.565972222219</v>
      </c>
      <c r="J30" s="3">
        <f t="shared" si="0"/>
        <v>0</v>
      </c>
      <c r="K30" s="3">
        <f t="shared" si="1"/>
        <v>0</v>
      </c>
      <c r="L30" s="3">
        <f t="shared" si="1"/>
        <v>0</v>
      </c>
    </row>
    <row r="31" spans="1:12" x14ac:dyDescent="0.25">
      <c r="A31" t="s">
        <v>37</v>
      </c>
      <c r="B31">
        <v>2024</v>
      </c>
      <c r="C31" t="s">
        <v>109</v>
      </c>
      <c r="D31">
        <v>0</v>
      </c>
      <c r="E31">
        <v>73</v>
      </c>
      <c r="F31">
        <v>73</v>
      </c>
      <c r="G31" s="2">
        <v>45656.565972222219</v>
      </c>
      <c r="J31" s="3">
        <f t="shared" si="0"/>
        <v>0</v>
      </c>
      <c r="K31" s="3">
        <f t="shared" si="1"/>
        <v>0</v>
      </c>
      <c r="L31" s="3">
        <f t="shared" si="1"/>
        <v>0</v>
      </c>
    </row>
    <row r="32" spans="1:12" x14ac:dyDescent="0.25">
      <c r="A32" t="s">
        <v>38</v>
      </c>
      <c r="B32">
        <v>2024</v>
      </c>
      <c r="C32" t="s">
        <v>109</v>
      </c>
      <c r="D32">
        <v>1</v>
      </c>
      <c r="E32">
        <v>10</v>
      </c>
      <c r="F32">
        <v>11</v>
      </c>
      <c r="G32" s="2">
        <v>45656.565972222219</v>
      </c>
      <c r="I32">
        <v>1</v>
      </c>
      <c r="J32" s="3">
        <f t="shared" si="0"/>
        <v>11</v>
      </c>
      <c r="K32" s="3">
        <f t="shared" si="1"/>
        <v>1</v>
      </c>
      <c r="L32" s="3">
        <f t="shared" si="1"/>
        <v>10</v>
      </c>
    </row>
    <row r="33" spans="1:12" x14ac:dyDescent="0.25">
      <c r="A33" t="s">
        <v>39</v>
      </c>
      <c r="B33">
        <v>2024</v>
      </c>
      <c r="C33" t="s">
        <v>109</v>
      </c>
      <c r="D33">
        <v>1</v>
      </c>
      <c r="E33">
        <v>291</v>
      </c>
      <c r="F33">
        <v>292</v>
      </c>
      <c r="G33" s="2">
        <v>45656.565972222219</v>
      </c>
      <c r="J33" s="3">
        <f t="shared" si="0"/>
        <v>0</v>
      </c>
      <c r="K33" s="3">
        <f t="shared" si="1"/>
        <v>0</v>
      </c>
      <c r="L33" s="3">
        <f t="shared" si="1"/>
        <v>0</v>
      </c>
    </row>
    <row r="34" spans="1:12" x14ac:dyDescent="0.25">
      <c r="A34" t="s">
        <v>40</v>
      </c>
      <c r="B34">
        <v>2024</v>
      </c>
      <c r="C34" t="s">
        <v>109</v>
      </c>
      <c r="D34">
        <v>0</v>
      </c>
      <c r="E34">
        <v>167</v>
      </c>
      <c r="F34">
        <v>167</v>
      </c>
      <c r="G34" s="2">
        <v>45656.565972222219</v>
      </c>
      <c r="J34" s="3">
        <f t="shared" si="0"/>
        <v>0</v>
      </c>
      <c r="K34" s="3">
        <f t="shared" si="1"/>
        <v>0</v>
      </c>
      <c r="L34" s="3">
        <f t="shared" si="1"/>
        <v>0</v>
      </c>
    </row>
    <row r="35" spans="1:12" x14ac:dyDescent="0.25">
      <c r="A35" t="s">
        <v>41</v>
      </c>
      <c r="B35">
        <v>2024</v>
      </c>
      <c r="C35" t="s">
        <v>109</v>
      </c>
      <c r="D35">
        <v>4</v>
      </c>
      <c r="E35">
        <v>167</v>
      </c>
      <c r="F35">
        <v>171</v>
      </c>
      <c r="G35" s="2">
        <v>45656.565972222219</v>
      </c>
      <c r="J35" s="3">
        <f t="shared" si="0"/>
        <v>0</v>
      </c>
      <c r="K35" s="3">
        <f t="shared" si="1"/>
        <v>0</v>
      </c>
      <c r="L35" s="3">
        <f t="shared" si="1"/>
        <v>0</v>
      </c>
    </row>
    <row r="36" spans="1:12" x14ac:dyDescent="0.25">
      <c r="A36" t="s">
        <v>42</v>
      </c>
      <c r="B36">
        <v>2024</v>
      </c>
      <c r="C36" t="s">
        <v>109</v>
      </c>
      <c r="D36">
        <v>0</v>
      </c>
      <c r="E36">
        <v>4</v>
      </c>
      <c r="F36">
        <v>4</v>
      </c>
      <c r="G36" s="2">
        <v>45656.565972222219</v>
      </c>
      <c r="J36" s="3">
        <f t="shared" si="0"/>
        <v>0</v>
      </c>
      <c r="K36" s="3">
        <f t="shared" si="1"/>
        <v>0</v>
      </c>
      <c r="L36" s="3">
        <f t="shared" si="1"/>
        <v>0</v>
      </c>
    </row>
    <row r="37" spans="1:12" x14ac:dyDescent="0.25">
      <c r="A37" t="s">
        <v>43</v>
      </c>
      <c r="B37">
        <v>2024</v>
      </c>
      <c r="C37" t="s">
        <v>109</v>
      </c>
      <c r="D37">
        <v>0</v>
      </c>
      <c r="E37">
        <v>17</v>
      </c>
      <c r="F37">
        <v>17</v>
      </c>
      <c r="G37" s="2">
        <v>45656.565972222219</v>
      </c>
      <c r="I37">
        <v>1</v>
      </c>
      <c r="J37" s="3">
        <f t="shared" si="0"/>
        <v>17</v>
      </c>
      <c r="K37" s="3">
        <f t="shared" si="1"/>
        <v>0</v>
      </c>
      <c r="L37" s="3">
        <f t="shared" si="1"/>
        <v>17</v>
      </c>
    </row>
    <row r="38" spans="1:12" x14ac:dyDescent="0.25">
      <c r="A38" t="s">
        <v>44</v>
      </c>
      <c r="B38">
        <v>2024</v>
      </c>
      <c r="C38" t="s">
        <v>109</v>
      </c>
      <c r="D38">
        <v>0</v>
      </c>
      <c r="E38">
        <v>251</v>
      </c>
      <c r="F38">
        <v>251</v>
      </c>
      <c r="G38" s="2">
        <v>45656.565972222219</v>
      </c>
      <c r="J38" s="3">
        <f t="shared" si="0"/>
        <v>0</v>
      </c>
      <c r="K38" s="3">
        <f t="shared" si="1"/>
        <v>0</v>
      </c>
      <c r="L38" s="3">
        <f t="shared" si="1"/>
        <v>0</v>
      </c>
    </row>
    <row r="39" spans="1:12" x14ac:dyDescent="0.25">
      <c r="A39" t="s">
        <v>45</v>
      </c>
      <c r="B39">
        <v>2024</v>
      </c>
      <c r="C39" t="s">
        <v>109</v>
      </c>
      <c r="D39">
        <v>0</v>
      </c>
      <c r="E39">
        <v>124</v>
      </c>
      <c r="F39">
        <v>124</v>
      </c>
      <c r="G39" s="2">
        <v>45656.565972222219</v>
      </c>
      <c r="J39" s="3">
        <f t="shared" si="0"/>
        <v>0</v>
      </c>
      <c r="K39" s="3">
        <f t="shared" si="1"/>
        <v>0</v>
      </c>
      <c r="L39" s="3">
        <f t="shared" si="1"/>
        <v>0</v>
      </c>
    </row>
    <row r="40" spans="1:12" x14ac:dyDescent="0.25">
      <c r="A40" t="s">
        <v>46</v>
      </c>
      <c r="B40">
        <v>2024</v>
      </c>
      <c r="C40" t="s">
        <v>109</v>
      </c>
      <c r="D40">
        <v>0</v>
      </c>
      <c r="E40">
        <v>120</v>
      </c>
      <c r="F40">
        <v>120</v>
      </c>
      <c r="G40" s="2">
        <v>45656.565972222219</v>
      </c>
      <c r="J40" s="3">
        <f t="shared" si="0"/>
        <v>0</v>
      </c>
      <c r="K40" s="3">
        <f t="shared" si="1"/>
        <v>0</v>
      </c>
      <c r="L40" s="3">
        <f t="shared" si="1"/>
        <v>0</v>
      </c>
    </row>
    <row r="41" spans="1:12" x14ac:dyDescent="0.25">
      <c r="A41" t="s">
        <v>47</v>
      </c>
      <c r="B41">
        <v>2024</v>
      </c>
      <c r="C41" t="s">
        <v>109</v>
      </c>
      <c r="D41">
        <v>0</v>
      </c>
      <c r="E41">
        <v>2</v>
      </c>
      <c r="F41">
        <v>2</v>
      </c>
      <c r="G41" s="2">
        <v>45656.565972222219</v>
      </c>
      <c r="J41" s="3">
        <f t="shared" si="0"/>
        <v>0</v>
      </c>
      <c r="K41" s="3">
        <f t="shared" si="1"/>
        <v>0</v>
      </c>
      <c r="L41" s="3">
        <f t="shared" si="1"/>
        <v>0</v>
      </c>
    </row>
    <row r="42" spans="1:12" x14ac:dyDescent="0.25">
      <c r="A42" t="s">
        <v>48</v>
      </c>
      <c r="B42">
        <v>2024</v>
      </c>
      <c r="C42" t="s">
        <v>109</v>
      </c>
      <c r="D42">
        <v>0</v>
      </c>
      <c r="E42">
        <v>25</v>
      </c>
      <c r="F42">
        <v>25</v>
      </c>
      <c r="G42" s="2">
        <v>45656.565972222219</v>
      </c>
      <c r="J42" s="3">
        <f t="shared" si="0"/>
        <v>0</v>
      </c>
      <c r="K42" s="3">
        <f t="shared" si="1"/>
        <v>0</v>
      </c>
      <c r="L42" s="3">
        <f t="shared" si="1"/>
        <v>0</v>
      </c>
    </row>
    <row r="43" spans="1:12" x14ac:dyDescent="0.25">
      <c r="A43" t="s">
        <v>49</v>
      </c>
      <c r="B43">
        <v>2024</v>
      </c>
      <c r="C43" t="s">
        <v>109</v>
      </c>
      <c r="D43">
        <v>0</v>
      </c>
      <c r="E43">
        <v>0</v>
      </c>
      <c r="F43">
        <v>0</v>
      </c>
      <c r="G43" s="2">
        <v>45656.565972222219</v>
      </c>
      <c r="I43">
        <v>1</v>
      </c>
      <c r="J43" s="3">
        <f t="shared" si="0"/>
        <v>0</v>
      </c>
      <c r="K43" s="3">
        <f t="shared" si="1"/>
        <v>0</v>
      </c>
      <c r="L43" s="3">
        <f t="shared" si="1"/>
        <v>0</v>
      </c>
    </row>
    <row r="44" spans="1:12" x14ac:dyDescent="0.25">
      <c r="A44" t="s">
        <v>50</v>
      </c>
      <c r="B44">
        <v>2024</v>
      </c>
      <c r="C44" t="s">
        <v>109</v>
      </c>
      <c r="D44">
        <v>0</v>
      </c>
      <c r="E44">
        <v>3</v>
      </c>
      <c r="F44">
        <v>3</v>
      </c>
      <c r="G44" s="2">
        <v>45656.565972222219</v>
      </c>
      <c r="J44" s="3">
        <f t="shared" si="0"/>
        <v>0</v>
      </c>
      <c r="K44" s="3">
        <f t="shared" si="1"/>
        <v>0</v>
      </c>
      <c r="L44" s="3">
        <f t="shared" si="1"/>
        <v>0</v>
      </c>
    </row>
    <row r="45" spans="1:12" x14ac:dyDescent="0.25">
      <c r="A45" t="s">
        <v>51</v>
      </c>
      <c r="B45">
        <v>2024</v>
      </c>
      <c r="C45" t="s">
        <v>109</v>
      </c>
      <c r="D45">
        <v>0</v>
      </c>
      <c r="E45">
        <v>274</v>
      </c>
      <c r="F45">
        <v>274</v>
      </c>
      <c r="G45" s="2">
        <v>45656.565972222219</v>
      </c>
      <c r="J45" s="3">
        <f t="shared" si="0"/>
        <v>0</v>
      </c>
      <c r="K45" s="3">
        <f t="shared" si="1"/>
        <v>0</v>
      </c>
      <c r="L45" s="3">
        <f t="shared" si="1"/>
        <v>0</v>
      </c>
    </row>
    <row r="46" spans="1:12" x14ac:dyDescent="0.25">
      <c r="A46" t="s">
        <v>52</v>
      </c>
      <c r="B46">
        <v>2024</v>
      </c>
      <c r="C46" t="s">
        <v>109</v>
      </c>
      <c r="D46">
        <v>0</v>
      </c>
      <c r="E46">
        <v>29</v>
      </c>
      <c r="F46">
        <v>29</v>
      </c>
      <c r="G46" s="2">
        <v>45656.565972222219</v>
      </c>
      <c r="J46" s="3">
        <f t="shared" si="0"/>
        <v>0</v>
      </c>
      <c r="K46" s="3">
        <f t="shared" si="1"/>
        <v>0</v>
      </c>
      <c r="L46" s="3">
        <f t="shared" si="1"/>
        <v>0</v>
      </c>
    </row>
    <row r="47" spans="1:12" x14ac:dyDescent="0.25">
      <c r="A47" t="s">
        <v>53</v>
      </c>
      <c r="B47">
        <v>2024</v>
      </c>
      <c r="C47" t="s">
        <v>109</v>
      </c>
      <c r="D47">
        <v>0</v>
      </c>
      <c r="E47">
        <v>42</v>
      </c>
      <c r="F47">
        <v>42</v>
      </c>
      <c r="G47" s="2">
        <v>45656.565972222219</v>
      </c>
      <c r="J47" s="3">
        <f t="shared" si="0"/>
        <v>0</v>
      </c>
      <c r="K47" s="3">
        <f t="shared" si="1"/>
        <v>0</v>
      </c>
      <c r="L47" s="3">
        <f t="shared" si="1"/>
        <v>0</v>
      </c>
    </row>
    <row r="48" spans="1:12" x14ac:dyDescent="0.25">
      <c r="A48" t="s">
        <v>54</v>
      </c>
      <c r="B48">
        <v>2024</v>
      </c>
      <c r="C48" t="s">
        <v>109</v>
      </c>
      <c r="D48">
        <v>0</v>
      </c>
      <c r="E48">
        <v>79</v>
      </c>
      <c r="F48">
        <v>79</v>
      </c>
      <c r="G48" s="2">
        <v>45656.565972222219</v>
      </c>
      <c r="J48" s="3">
        <f t="shared" si="0"/>
        <v>0</v>
      </c>
      <c r="K48" s="3">
        <f t="shared" si="1"/>
        <v>0</v>
      </c>
      <c r="L48" s="3">
        <f t="shared" si="1"/>
        <v>0</v>
      </c>
    </row>
    <row r="49" spans="1:12" x14ac:dyDescent="0.25">
      <c r="A49" t="s">
        <v>55</v>
      </c>
      <c r="B49">
        <v>2024</v>
      </c>
      <c r="C49" t="s">
        <v>109</v>
      </c>
      <c r="D49">
        <v>0</v>
      </c>
      <c r="E49">
        <v>0</v>
      </c>
      <c r="F49">
        <v>0</v>
      </c>
      <c r="G49" s="2">
        <v>45656.565972222219</v>
      </c>
      <c r="I49">
        <v>1</v>
      </c>
      <c r="J49" s="3">
        <f t="shared" si="0"/>
        <v>0</v>
      </c>
      <c r="K49" s="3">
        <f t="shared" si="1"/>
        <v>0</v>
      </c>
      <c r="L49" s="3">
        <f t="shared" si="1"/>
        <v>0</v>
      </c>
    </row>
    <row r="50" spans="1:12" x14ac:dyDescent="0.25">
      <c r="A50" t="s">
        <v>56</v>
      </c>
      <c r="B50">
        <v>2024</v>
      </c>
      <c r="C50" t="s">
        <v>109</v>
      </c>
      <c r="D50">
        <v>0</v>
      </c>
      <c r="E50">
        <v>0</v>
      </c>
      <c r="F50">
        <v>0</v>
      </c>
      <c r="G50" s="2">
        <v>45656.565972222219</v>
      </c>
      <c r="I50">
        <v>1</v>
      </c>
      <c r="J50" s="3">
        <f t="shared" si="0"/>
        <v>0</v>
      </c>
      <c r="K50" s="3">
        <f t="shared" si="1"/>
        <v>0</v>
      </c>
      <c r="L50" s="3">
        <f t="shared" si="1"/>
        <v>0</v>
      </c>
    </row>
    <row r="51" spans="1:12" x14ac:dyDescent="0.25">
      <c r="A51" t="s">
        <v>57</v>
      </c>
      <c r="B51">
        <v>2024</v>
      </c>
      <c r="C51" t="s">
        <v>109</v>
      </c>
      <c r="D51">
        <v>0</v>
      </c>
      <c r="E51">
        <v>81</v>
      </c>
      <c r="F51">
        <v>81</v>
      </c>
      <c r="G51" s="2">
        <v>45656.565972222219</v>
      </c>
      <c r="J51" s="3">
        <f t="shared" si="0"/>
        <v>0</v>
      </c>
      <c r="K51" s="3">
        <f t="shared" si="1"/>
        <v>0</v>
      </c>
      <c r="L51" s="3">
        <f t="shared" si="1"/>
        <v>0</v>
      </c>
    </row>
    <row r="52" spans="1:12" x14ac:dyDescent="0.25">
      <c r="A52" t="s">
        <v>58</v>
      </c>
      <c r="B52">
        <v>2024</v>
      </c>
      <c r="C52" t="s">
        <v>109</v>
      </c>
      <c r="D52">
        <v>0</v>
      </c>
      <c r="E52">
        <v>20</v>
      </c>
      <c r="F52">
        <v>20</v>
      </c>
      <c r="G52" s="2">
        <v>45656.565972222219</v>
      </c>
      <c r="J52" s="3">
        <f t="shared" si="0"/>
        <v>0</v>
      </c>
      <c r="K52" s="3">
        <f t="shared" si="1"/>
        <v>0</v>
      </c>
      <c r="L52" s="3">
        <f t="shared" si="1"/>
        <v>0</v>
      </c>
    </row>
    <row r="53" spans="1:12" x14ac:dyDescent="0.25">
      <c r="A53" t="s">
        <v>59</v>
      </c>
      <c r="B53">
        <v>2024</v>
      </c>
      <c r="C53" t="s">
        <v>109</v>
      </c>
      <c r="D53">
        <v>0</v>
      </c>
      <c r="E53">
        <v>10</v>
      </c>
      <c r="F53">
        <v>10</v>
      </c>
      <c r="G53" s="2">
        <v>45656.565972222219</v>
      </c>
      <c r="I53">
        <v>1</v>
      </c>
      <c r="J53" s="3">
        <f t="shared" si="0"/>
        <v>10</v>
      </c>
      <c r="K53" s="3">
        <f t="shared" si="1"/>
        <v>0</v>
      </c>
      <c r="L53" s="3">
        <f t="shared" si="1"/>
        <v>10</v>
      </c>
    </row>
    <row r="54" spans="1:12" x14ac:dyDescent="0.25">
      <c r="A54" t="s">
        <v>60</v>
      </c>
      <c r="B54">
        <v>2024</v>
      </c>
      <c r="C54" t="s">
        <v>109</v>
      </c>
      <c r="D54">
        <v>0</v>
      </c>
      <c r="E54">
        <v>116</v>
      </c>
      <c r="F54">
        <v>116</v>
      </c>
      <c r="G54" s="2">
        <v>45656.565972222219</v>
      </c>
      <c r="J54" s="3">
        <f t="shared" si="0"/>
        <v>0</v>
      </c>
      <c r="K54" s="3">
        <f t="shared" si="1"/>
        <v>0</v>
      </c>
      <c r="L54" s="3">
        <f t="shared" si="1"/>
        <v>0</v>
      </c>
    </row>
    <row r="55" spans="1:12" x14ac:dyDescent="0.25">
      <c r="A55" t="s">
        <v>61</v>
      </c>
      <c r="B55">
        <v>2024</v>
      </c>
      <c r="C55" t="s">
        <v>109</v>
      </c>
      <c r="D55">
        <v>0</v>
      </c>
      <c r="E55">
        <v>44</v>
      </c>
      <c r="F55">
        <v>44</v>
      </c>
      <c r="G55" s="2">
        <v>45656.565972222219</v>
      </c>
      <c r="J55" s="3">
        <f t="shared" si="0"/>
        <v>0</v>
      </c>
      <c r="K55" s="3">
        <f t="shared" si="1"/>
        <v>0</v>
      </c>
      <c r="L55" s="3">
        <f t="shared" si="1"/>
        <v>0</v>
      </c>
    </row>
    <row r="56" spans="1:12" x14ac:dyDescent="0.25">
      <c r="A56" t="s">
        <v>62</v>
      </c>
      <c r="B56">
        <v>2024</v>
      </c>
      <c r="C56" t="s">
        <v>109</v>
      </c>
      <c r="D56">
        <v>0</v>
      </c>
      <c r="E56">
        <v>499</v>
      </c>
      <c r="F56">
        <v>499</v>
      </c>
      <c r="G56" s="2">
        <v>45656.565972222219</v>
      </c>
      <c r="I56">
        <v>1</v>
      </c>
      <c r="J56" s="3">
        <f t="shared" si="0"/>
        <v>499</v>
      </c>
      <c r="K56" s="3">
        <f t="shared" si="1"/>
        <v>0</v>
      </c>
      <c r="L56" s="3">
        <f t="shared" si="1"/>
        <v>499</v>
      </c>
    </row>
    <row r="57" spans="1:12" x14ac:dyDescent="0.25">
      <c r="A57" t="s">
        <v>63</v>
      </c>
      <c r="B57">
        <v>2024</v>
      </c>
      <c r="C57" t="s">
        <v>109</v>
      </c>
      <c r="D57">
        <v>1</v>
      </c>
      <c r="E57">
        <v>412</v>
      </c>
      <c r="F57">
        <v>413</v>
      </c>
      <c r="G57" s="2">
        <v>45656.565972222219</v>
      </c>
      <c r="J57" s="3">
        <f t="shared" si="0"/>
        <v>0</v>
      </c>
      <c r="K57" s="3">
        <f t="shared" si="1"/>
        <v>0</v>
      </c>
      <c r="L57" s="3">
        <f t="shared" si="1"/>
        <v>0</v>
      </c>
    </row>
    <row r="58" spans="1:12" x14ac:dyDescent="0.25">
      <c r="A58" t="s">
        <v>64</v>
      </c>
      <c r="B58">
        <v>2024</v>
      </c>
      <c r="C58" t="s">
        <v>109</v>
      </c>
      <c r="D58">
        <v>0</v>
      </c>
      <c r="E58">
        <v>12</v>
      </c>
      <c r="F58">
        <v>12</v>
      </c>
      <c r="G58" s="2">
        <v>45656.565972222219</v>
      </c>
      <c r="J58" s="3">
        <f t="shared" si="0"/>
        <v>0</v>
      </c>
      <c r="K58" s="3">
        <f t="shared" si="1"/>
        <v>0</v>
      </c>
      <c r="L58" s="3">
        <f t="shared" si="1"/>
        <v>0</v>
      </c>
    </row>
    <row r="59" spans="1:12" x14ac:dyDescent="0.25">
      <c r="A59" t="s">
        <v>65</v>
      </c>
      <c r="B59">
        <v>2024</v>
      </c>
      <c r="C59" t="s">
        <v>109</v>
      </c>
      <c r="D59">
        <v>0</v>
      </c>
      <c r="E59">
        <v>12</v>
      </c>
      <c r="F59">
        <v>12</v>
      </c>
      <c r="G59" s="2">
        <v>45656.565972222219</v>
      </c>
      <c r="J59" s="3">
        <f t="shared" si="0"/>
        <v>0</v>
      </c>
      <c r="K59" s="3">
        <f t="shared" si="1"/>
        <v>0</v>
      </c>
      <c r="L59" s="3">
        <f t="shared" si="1"/>
        <v>0</v>
      </c>
    </row>
    <row r="60" spans="1:12" x14ac:dyDescent="0.25">
      <c r="A60" t="s">
        <v>66</v>
      </c>
      <c r="B60">
        <v>2024</v>
      </c>
      <c r="C60" t="s">
        <v>109</v>
      </c>
      <c r="D60">
        <v>6</v>
      </c>
      <c r="E60">
        <v>303</v>
      </c>
      <c r="F60">
        <v>309</v>
      </c>
      <c r="G60" s="2">
        <v>45656.565972222219</v>
      </c>
      <c r="J60" s="3">
        <f t="shared" si="0"/>
        <v>0</v>
      </c>
      <c r="K60" s="3">
        <f t="shared" si="1"/>
        <v>0</v>
      </c>
      <c r="L60" s="3">
        <f t="shared" si="1"/>
        <v>0</v>
      </c>
    </row>
    <row r="61" spans="1:12" x14ac:dyDescent="0.25">
      <c r="A61" t="s">
        <v>67</v>
      </c>
      <c r="B61">
        <v>2024</v>
      </c>
      <c r="C61" t="s">
        <v>109</v>
      </c>
      <c r="D61">
        <v>0</v>
      </c>
      <c r="E61">
        <v>5</v>
      </c>
      <c r="F61">
        <v>5</v>
      </c>
      <c r="G61" s="2">
        <v>45656.565972222219</v>
      </c>
      <c r="J61" s="3">
        <f t="shared" si="0"/>
        <v>0</v>
      </c>
      <c r="K61" s="3">
        <f t="shared" si="1"/>
        <v>0</v>
      </c>
      <c r="L61" s="3">
        <f t="shared" si="1"/>
        <v>0</v>
      </c>
    </row>
    <row r="62" spans="1:12" x14ac:dyDescent="0.25">
      <c r="A62" t="s">
        <v>68</v>
      </c>
      <c r="B62">
        <v>2024</v>
      </c>
      <c r="C62" t="s">
        <v>109</v>
      </c>
      <c r="D62">
        <v>0</v>
      </c>
      <c r="E62">
        <v>18</v>
      </c>
      <c r="F62">
        <v>18</v>
      </c>
      <c r="G62" s="2">
        <v>45656.565972222219</v>
      </c>
      <c r="J62" s="3">
        <f t="shared" si="0"/>
        <v>0</v>
      </c>
      <c r="K62" s="3">
        <f t="shared" si="1"/>
        <v>0</v>
      </c>
      <c r="L62" s="3">
        <f t="shared" si="1"/>
        <v>0</v>
      </c>
    </row>
    <row r="63" spans="1:12" x14ac:dyDescent="0.25">
      <c r="A63" t="s">
        <v>69</v>
      </c>
      <c r="B63">
        <v>2024</v>
      </c>
      <c r="C63" t="s">
        <v>109</v>
      </c>
      <c r="D63">
        <v>0</v>
      </c>
      <c r="E63">
        <v>72</v>
      </c>
      <c r="F63">
        <v>72</v>
      </c>
      <c r="G63" s="2">
        <v>45656.565972222219</v>
      </c>
      <c r="J63" s="3">
        <f t="shared" si="0"/>
        <v>0</v>
      </c>
      <c r="K63" s="3">
        <f t="shared" si="1"/>
        <v>0</v>
      </c>
      <c r="L63" s="3">
        <f t="shared" si="1"/>
        <v>0</v>
      </c>
    </row>
    <row r="64" spans="1:12" x14ac:dyDescent="0.25">
      <c r="A64" t="s">
        <v>70</v>
      </c>
      <c r="B64">
        <v>2024</v>
      </c>
      <c r="C64" t="s">
        <v>109</v>
      </c>
      <c r="D64">
        <v>0</v>
      </c>
      <c r="E64">
        <v>16</v>
      </c>
      <c r="F64">
        <v>16</v>
      </c>
      <c r="G64" s="2">
        <v>45656.565972222219</v>
      </c>
      <c r="J64" s="3">
        <f t="shared" si="0"/>
        <v>0</v>
      </c>
      <c r="K64" s="3">
        <f t="shared" si="1"/>
        <v>0</v>
      </c>
      <c r="L64" s="3">
        <f t="shared" si="1"/>
        <v>0</v>
      </c>
    </row>
    <row r="65" spans="1:12" x14ac:dyDescent="0.25">
      <c r="A65" t="s">
        <v>71</v>
      </c>
      <c r="B65">
        <v>2024</v>
      </c>
      <c r="C65" t="s">
        <v>109</v>
      </c>
      <c r="D65">
        <v>0</v>
      </c>
      <c r="E65">
        <v>70</v>
      </c>
      <c r="F65">
        <v>70</v>
      </c>
      <c r="G65" s="2">
        <v>45656.565972222219</v>
      </c>
      <c r="J65" s="3">
        <f t="shared" si="0"/>
        <v>0</v>
      </c>
      <c r="K65" s="3">
        <f t="shared" si="1"/>
        <v>0</v>
      </c>
      <c r="L65" s="3">
        <f t="shared" si="1"/>
        <v>0</v>
      </c>
    </row>
    <row r="66" spans="1:12" x14ac:dyDescent="0.25">
      <c r="A66" t="s">
        <v>72</v>
      </c>
      <c r="B66">
        <v>2024</v>
      </c>
      <c r="C66" t="s">
        <v>109</v>
      </c>
      <c r="D66">
        <v>0</v>
      </c>
      <c r="E66">
        <v>59</v>
      </c>
      <c r="F66">
        <v>59</v>
      </c>
      <c r="G66" s="2">
        <v>45656.565972222219</v>
      </c>
      <c r="J66" s="3">
        <f t="shared" si="0"/>
        <v>0</v>
      </c>
      <c r="K66" s="3">
        <f t="shared" si="1"/>
        <v>0</v>
      </c>
      <c r="L66" s="3">
        <f t="shared" si="1"/>
        <v>0</v>
      </c>
    </row>
    <row r="67" spans="1:12" x14ac:dyDescent="0.25">
      <c r="A67" t="s">
        <v>73</v>
      </c>
      <c r="B67">
        <v>2024</v>
      </c>
      <c r="C67" t="s">
        <v>109</v>
      </c>
      <c r="D67">
        <v>0</v>
      </c>
      <c r="E67">
        <v>1</v>
      </c>
      <c r="F67">
        <v>1</v>
      </c>
      <c r="G67" s="2">
        <v>45656.565972222219</v>
      </c>
      <c r="I67">
        <v>1</v>
      </c>
      <c r="J67" s="3">
        <f t="shared" ref="J67:J84" si="2">IF($I67=1,+F67,0)</f>
        <v>1</v>
      </c>
      <c r="K67" s="3">
        <f t="shared" ref="K67:L84" si="3">IF($I67=1,+D67,0)</f>
        <v>0</v>
      </c>
      <c r="L67" s="3">
        <f t="shared" si="3"/>
        <v>1</v>
      </c>
    </row>
    <row r="68" spans="1:12" x14ac:dyDescent="0.25">
      <c r="A68" t="s">
        <v>74</v>
      </c>
      <c r="B68">
        <v>2024</v>
      </c>
      <c r="C68" t="s">
        <v>109</v>
      </c>
      <c r="D68">
        <v>0</v>
      </c>
      <c r="E68">
        <v>3</v>
      </c>
      <c r="F68">
        <v>3</v>
      </c>
      <c r="G68" s="2">
        <v>45656.565972222219</v>
      </c>
      <c r="J68" s="3">
        <f t="shared" si="2"/>
        <v>0</v>
      </c>
      <c r="K68" s="3">
        <f t="shared" si="3"/>
        <v>0</v>
      </c>
      <c r="L68" s="3">
        <f t="shared" si="3"/>
        <v>0</v>
      </c>
    </row>
    <row r="69" spans="1:12" x14ac:dyDescent="0.25">
      <c r="A69" t="s">
        <v>75</v>
      </c>
      <c r="B69">
        <v>2024</v>
      </c>
      <c r="C69" t="s">
        <v>109</v>
      </c>
      <c r="D69">
        <v>0</v>
      </c>
      <c r="E69">
        <v>0</v>
      </c>
      <c r="F69">
        <v>0</v>
      </c>
      <c r="G69" s="2">
        <v>45656.565972222219</v>
      </c>
      <c r="J69" s="3">
        <f t="shared" si="2"/>
        <v>0</v>
      </c>
      <c r="K69" s="3">
        <f t="shared" si="3"/>
        <v>0</v>
      </c>
      <c r="L69" s="3">
        <f t="shared" si="3"/>
        <v>0</v>
      </c>
    </row>
    <row r="70" spans="1:12" x14ac:dyDescent="0.25">
      <c r="A70" t="s">
        <v>76</v>
      </c>
      <c r="B70">
        <v>2024</v>
      </c>
      <c r="C70" t="s">
        <v>109</v>
      </c>
      <c r="D70">
        <v>0</v>
      </c>
      <c r="E70">
        <v>3</v>
      </c>
      <c r="F70">
        <v>3</v>
      </c>
      <c r="G70" s="2">
        <v>45656.565972222219</v>
      </c>
      <c r="J70" s="3">
        <f t="shared" si="2"/>
        <v>0</v>
      </c>
      <c r="K70" s="3">
        <f t="shared" si="3"/>
        <v>0</v>
      </c>
      <c r="L70" s="3">
        <f t="shared" si="3"/>
        <v>0</v>
      </c>
    </row>
    <row r="71" spans="1:12" x14ac:dyDescent="0.25">
      <c r="A71" t="s">
        <v>77</v>
      </c>
      <c r="B71">
        <v>2024</v>
      </c>
      <c r="C71" t="s">
        <v>109</v>
      </c>
      <c r="D71">
        <v>0</v>
      </c>
      <c r="E71">
        <v>17</v>
      </c>
      <c r="F71">
        <v>17</v>
      </c>
      <c r="G71" s="2">
        <v>45656.565972222219</v>
      </c>
      <c r="J71" s="3">
        <f t="shared" si="2"/>
        <v>0</v>
      </c>
      <c r="K71" s="3">
        <f t="shared" si="3"/>
        <v>0</v>
      </c>
      <c r="L71" s="3">
        <f t="shared" si="3"/>
        <v>0</v>
      </c>
    </row>
    <row r="72" spans="1:12" x14ac:dyDescent="0.25">
      <c r="A72" t="s">
        <v>78</v>
      </c>
      <c r="B72">
        <v>2024</v>
      </c>
      <c r="C72" t="s">
        <v>109</v>
      </c>
      <c r="D72">
        <v>0</v>
      </c>
      <c r="E72">
        <v>4</v>
      </c>
      <c r="F72">
        <v>4</v>
      </c>
      <c r="G72" s="2">
        <v>45656.565972222219</v>
      </c>
      <c r="J72" s="3">
        <f t="shared" si="2"/>
        <v>0</v>
      </c>
      <c r="K72" s="3">
        <f t="shared" si="3"/>
        <v>0</v>
      </c>
      <c r="L72" s="3">
        <f t="shared" si="3"/>
        <v>0</v>
      </c>
    </row>
    <row r="73" spans="1:12" x14ac:dyDescent="0.25">
      <c r="A73" t="s">
        <v>79</v>
      </c>
      <c r="B73">
        <v>2024</v>
      </c>
      <c r="C73" t="s">
        <v>109</v>
      </c>
      <c r="D73">
        <v>0</v>
      </c>
      <c r="E73">
        <v>0</v>
      </c>
      <c r="F73">
        <v>0</v>
      </c>
      <c r="G73" s="2">
        <v>45656.565972222219</v>
      </c>
      <c r="J73" s="3">
        <f t="shared" si="2"/>
        <v>0</v>
      </c>
      <c r="K73" s="3">
        <f t="shared" si="3"/>
        <v>0</v>
      </c>
      <c r="L73" s="3">
        <f t="shared" si="3"/>
        <v>0</v>
      </c>
    </row>
    <row r="74" spans="1:12" x14ac:dyDescent="0.25">
      <c r="A74" t="s">
        <v>80</v>
      </c>
      <c r="B74">
        <v>2024</v>
      </c>
      <c r="C74" t="s">
        <v>109</v>
      </c>
      <c r="D74">
        <v>0</v>
      </c>
      <c r="E74" s="1">
        <v>1103</v>
      </c>
      <c r="F74" s="1">
        <v>1103</v>
      </c>
      <c r="G74" s="2">
        <v>45656.565972222219</v>
      </c>
      <c r="J74" s="3">
        <f t="shared" si="2"/>
        <v>0</v>
      </c>
      <c r="K74" s="3">
        <f t="shared" si="3"/>
        <v>0</v>
      </c>
      <c r="L74" s="3">
        <f t="shared" si="3"/>
        <v>0</v>
      </c>
    </row>
    <row r="75" spans="1:12" x14ac:dyDescent="0.25">
      <c r="A75" t="s">
        <v>81</v>
      </c>
      <c r="B75">
        <v>2024</v>
      </c>
      <c r="C75" t="s">
        <v>109</v>
      </c>
      <c r="D75">
        <v>2</v>
      </c>
      <c r="E75">
        <v>544</v>
      </c>
      <c r="F75">
        <v>546</v>
      </c>
      <c r="G75" s="2">
        <v>45656.565972222219</v>
      </c>
      <c r="J75" s="3">
        <f t="shared" si="2"/>
        <v>0</v>
      </c>
      <c r="K75" s="3">
        <f t="shared" si="3"/>
        <v>0</v>
      </c>
      <c r="L75" s="3">
        <f t="shared" si="3"/>
        <v>0</v>
      </c>
    </row>
    <row r="76" spans="1:12" x14ac:dyDescent="0.25">
      <c r="A76" t="s">
        <v>82</v>
      </c>
      <c r="B76">
        <v>2024</v>
      </c>
      <c r="C76" t="s">
        <v>109</v>
      </c>
      <c r="D76">
        <v>0</v>
      </c>
      <c r="E76">
        <v>23</v>
      </c>
      <c r="F76">
        <v>23</v>
      </c>
      <c r="G76" s="2">
        <v>45656.565972222219</v>
      </c>
      <c r="I76">
        <v>1</v>
      </c>
      <c r="J76" s="3">
        <f t="shared" si="2"/>
        <v>23</v>
      </c>
      <c r="K76" s="3">
        <f t="shared" si="3"/>
        <v>0</v>
      </c>
      <c r="L76" s="3">
        <f t="shared" si="3"/>
        <v>23</v>
      </c>
    </row>
    <row r="77" spans="1:12" x14ac:dyDescent="0.25">
      <c r="A77" t="s">
        <v>83</v>
      </c>
      <c r="B77">
        <v>2024</v>
      </c>
      <c r="C77" t="s">
        <v>109</v>
      </c>
      <c r="D77">
        <v>0</v>
      </c>
      <c r="E77">
        <v>296</v>
      </c>
      <c r="F77">
        <v>296</v>
      </c>
      <c r="G77" s="2">
        <v>45656.565972222219</v>
      </c>
      <c r="J77" s="3">
        <f t="shared" si="2"/>
        <v>0</v>
      </c>
      <c r="K77" s="3">
        <f t="shared" si="3"/>
        <v>0</v>
      </c>
      <c r="L77" s="3">
        <f t="shared" si="3"/>
        <v>0</v>
      </c>
    </row>
    <row r="78" spans="1:12" x14ac:dyDescent="0.25">
      <c r="A78" t="s">
        <v>84</v>
      </c>
      <c r="B78">
        <v>2024</v>
      </c>
      <c r="C78" t="s">
        <v>109</v>
      </c>
      <c r="D78">
        <v>0</v>
      </c>
      <c r="E78">
        <v>239</v>
      </c>
      <c r="F78">
        <v>239</v>
      </c>
      <c r="G78" s="2">
        <v>45656.565972222219</v>
      </c>
      <c r="J78" s="3">
        <f t="shared" si="2"/>
        <v>0</v>
      </c>
      <c r="K78" s="3">
        <f t="shared" si="3"/>
        <v>0</v>
      </c>
      <c r="L78" s="3">
        <f t="shared" si="3"/>
        <v>0</v>
      </c>
    </row>
    <row r="79" spans="1:12" x14ac:dyDescent="0.25">
      <c r="A79" t="s">
        <v>85</v>
      </c>
      <c r="B79">
        <v>2024</v>
      </c>
      <c r="C79" t="s">
        <v>109</v>
      </c>
      <c r="D79">
        <v>0</v>
      </c>
      <c r="E79">
        <v>147</v>
      </c>
      <c r="F79">
        <v>147</v>
      </c>
      <c r="G79" s="2">
        <v>45656.565972222219</v>
      </c>
      <c r="J79" s="3">
        <f t="shared" si="2"/>
        <v>0</v>
      </c>
      <c r="K79" s="3">
        <f t="shared" si="3"/>
        <v>0</v>
      </c>
      <c r="L79" s="3">
        <f t="shared" si="3"/>
        <v>0</v>
      </c>
    </row>
    <row r="80" spans="1:12" x14ac:dyDescent="0.25">
      <c r="A80" t="s">
        <v>86</v>
      </c>
      <c r="B80">
        <v>2024</v>
      </c>
      <c r="C80" t="s">
        <v>109</v>
      </c>
      <c r="D80">
        <v>0</v>
      </c>
      <c r="E80">
        <v>506</v>
      </c>
      <c r="F80">
        <v>506</v>
      </c>
      <c r="G80" s="2">
        <v>45656.565972222219</v>
      </c>
      <c r="J80" s="3">
        <f t="shared" si="2"/>
        <v>0</v>
      </c>
      <c r="K80" s="3">
        <f t="shared" si="3"/>
        <v>0</v>
      </c>
      <c r="L80" s="3">
        <f t="shared" si="3"/>
        <v>0</v>
      </c>
    </row>
    <row r="81" spans="1:13" x14ac:dyDescent="0.25">
      <c r="A81" t="s">
        <v>87</v>
      </c>
      <c r="B81">
        <v>2024</v>
      </c>
      <c r="C81" t="s">
        <v>109</v>
      </c>
      <c r="D81">
        <v>0</v>
      </c>
      <c r="E81">
        <v>110</v>
      </c>
      <c r="F81">
        <v>110</v>
      </c>
      <c r="G81" s="2">
        <v>45656.565972222219</v>
      </c>
      <c r="J81" s="3">
        <f t="shared" si="2"/>
        <v>0</v>
      </c>
      <c r="K81" s="3">
        <f t="shared" si="3"/>
        <v>0</v>
      </c>
      <c r="L81" s="3">
        <f t="shared" si="3"/>
        <v>0</v>
      </c>
    </row>
    <row r="82" spans="1:13" x14ac:dyDescent="0.25">
      <c r="A82" t="s">
        <v>88</v>
      </c>
      <c r="B82">
        <v>2024</v>
      </c>
      <c r="C82" t="s">
        <v>109</v>
      </c>
      <c r="D82">
        <v>0</v>
      </c>
      <c r="E82">
        <v>176</v>
      </c>
      <c r="F82">
        <v>176</v>
      </c>
      <c r="G82" s="2">
        <v>45656.565972222219</v>
      </c>
      <c r="J82" s="3">
        <f t="shared" si="2"/>
        <v>0</v>
      </c>
      <c r="K82" s="3">
        <f t="shared" si="3"/>
        <v>0</v>
      </c>
      <c r="L82" s="3">
        <f t="shared" si="3"/>
        <v>0</v>
      </c>
    </row>
    <row r="83" spans="1:13" x14ac:dyDescent="0.25">
      <c r="A83" t="s">
        <v>89</v>
      </c>
      <c r="B83">
        <v>2024</v>
      </c>
      <c r="C83" t="s">
        <v>109</v>
      </c>
      <c r="D83">
        <v>0</v>
      </c>
      <c r="E83">
        <v>0</v>
      </c>
      <c r="F83">
        <v>0</v>
      </c>
      <c r="G83" s="2">
        <v>45656.565972222219</v>
      </c>
      <c r="J83" s="3">
        <f t="shared" si="2"/>
        <v>0</v>
      </c>
      <c r="K83" s="3">
        <f t="shared" si="3"/>
        <v>0</v>
      </c>
      <c r="L83" s="3">
        <f t="shared" si="3"/>
        <v>0</v>
      </c>
    </row>
    <row r="84" spans="1:13" x14ac:dyDescent="0.25">
      <c r="A84" t="s">
        <v>90</v>
      </c>
      <c r="B84">
        <v>2024</v>
      </c>
      <c r="C84" t="s">
        <v>109</v>
      </c>
      <c r="D84">
        <v>0</v>
      </c>
      <c r="E84">
        <v>6</v>
      </c>
      <c r="F84">
        <v>6</v>
      </c>
      <c r="G84" s="2">
        <v>45656.565972222219</v>
      </c>
      <c r="J84" s="3">
        <f t="shared" si="2"/>
        <v>0</v>
      </c>
      <c r="K84" s="3">
        <f t="shared" si="3"/>
        <v>0</v>
      </c>
      <c r="L84" s="3">
        <f t="shared" si="3"/>
        <v>0</v>
      </c>
    </row>
    <row r="85" spans="1:13" x14ac:dyDescent="0.25">
      <c r="L85" t="s">
        <v>8</v>
      </c>
    </row>
    <row r="86" spans="1:13" x14ac:dyDescent="0.25">
      <c r="D86" s="1">
        <f>SUM(D2:D85)</f>
        <v>37</v>
      </c>
      <c r="E86" s="1">
        <f>SUM(E2:E85)</f>
        <v>10679</v>
      </c>
      <c r="F86" s="1">
        <f>SUM(F2:F85)</f>
        <v>10716</v>
      </c>
      <c r="I86">
        <v>15</v>
      </c>
      <c r="J86" s="13">
        <f>SUM(J2:J85)</f>
        <v>1000</v>
      </c>
      <c r="K86" s="13">
        <f>SUM(K2:K85)</f>
        <v>3</v>
      </c>
      <c r="L86" s="13">
        <f>SUM(L2:L85)</f>
        <v>997</v>
      </c>
      <c r="M86" s="14" t="s">
        <v>100</v>
      </c>
    </row>
    <row r="87" spans="1:13" x14ac:dyDescent="0.25">
      <c r="A87" t="s">
        <v>91</v>
      </c>
      <c r="D87" s="1">
        <f>+K86</f>
        <v>3</v>
      </c>
      <c r="E87" s="1">
        <f>+L86</f>
        <v>997</v>
      </c>
      <c r="F87" s="1">
        <f>+J86</f>
        <v>1000</v>
      </c>
      <c r="J87" s="19" t="s">
        <v>101</v>
      </c>
    </row>
    <row r="89" spans="1:13" x14ac:dyDescent="0.25">
      <c r="A89" t="s">
        <v>92</v>
      </c>
      <c r="D89" s="1">
        <f>+D86-D87</f>
        <v>34</v>
      </c>
      <c r="E89" s="1">
        <f>+E86-E87</f>
        <v>9682</v>
      </c>
      <c r="F89" s="1">
        <f>+F86-F87</f>
        <v>9716</v>
      </c>
      <c r="K89" t="s">
        <v>93</v>
      </c>
    </row>
    <row r="90" spans="1:13" x14ac:dyDescent="0.25">
      <c r="K90" s="5">
        <v>2020</v>
      </c>
      <c r="L90" s="5">
        <v>2021</v>
      </c>
      <c r="M90" s="5">
        <v>2022</v>
      </c>
    </row>
    <row r="91" spans="1:13" x14ac:dyDescent="0.25">
      <c r="E91" t="s">
        <v>96</v>
      </c>
      <c r="G91" t="s">
        <v>104</v>
      </c>
    </row>
    <row r="92" spans="1:13" x14ac:dyDescent="0.25">
      <c r="B92" t="s">
        <v>94</v>
      </c>
      <c r="E92">
        <v>2019</v>
      </c>
      <c r="F92" s="1">
        <v>370948</v>
      </c>
      <c r="G92" s="20">
        <f>+F86/F92</f>
        <v>2.8888146047424436E-2</v>
      </c>
      <c r="K92" s="1">
        <v>25665</v>
      </c>
      <c r="L92" s="1">
        <v>29972</v>
      </c>
      <c r="M92">
        <v>22789</v>
      </c>
    </row>
    <row r="93" spans="1:13" x14ac:dyDescent="0.25">
      <c r="E93">
        <v>2020</v>
      </c>
      <c r="F93" s="1">
        <v>420071</v>
      </c>
      <c r="G93" s="20">
        <f>+F86/F93</f>
        <v>2.5509973314035008E-2</v>
      </c>
      <c r="K93" s="1">
        <v>4204</v>
      </c>
      <c r="L93" s="1">
        <v>4231</v>
      </c>
      <c r="M93">
        <v>6229</v>
      </c>
    </row>
    <row r="94" spans="1:13" x14ac:dyDescent="0.25">
      <c r="E94">
        <v>2021</v>
      </c>
      <c r="F94" s="1">
        <v>403695</v>
      </c>
      <c r="G94" s="20">
        <f>+F86/F94</f>
        <v>2.6544792479470888E-2</v>
      </c>
    </row>
    <row r="95" spans="1:13" x14ac:dyDescent="0.25">
      <c r="E95">
        <v>2022</v>
      </c>
      <c r="F95" s="1">
        <v>297132</v>
      </c>
      <c r="G95" s="21">
        <f>+F86/F95</f>
        <v>3.6064779290012519E-2</v>
      </c>
      <c r="K95" s="1">
        <v>29869</v>
      </c>
      <c r="L95" s="1">
        <v>34203</v>
      </c>
      <c r="M95" s="1">
        <f>SUM(M92:M94)</f>
        <v>29018</v>
      </c>
    </row>
    <row r="96" spans="1:13" x14ac:dyDescent="0.25">
      <c r="E96" t="s">
        <v>108</v>
      </c>
      <c r="F96" s="1">
        <v>339189</v>
      </c>
    </row>
    <row r="97" spans="2:14" x14ac:dyDescent="0.25">
      <c r="K97" s="20">
        <f>+J86/K95</f>
        <v>3.3479527269074959E-2</v>
      </c>
      <c r="L97" s="20">
        <f>+J86/L95</f>
        <v>2.9237201415080547E-2</v>
      </c>
      <c r="M97" s="21">
        <f>+J86/M95</f>
        <v>3.4461368805568958E-2</v>
      </c>
      <c r="N97" t="s">
        <v>104</v>
      </c>
    </row>
    <row r="99" spans="2:14" x14ac:dyDescent="0.25">
      <c r="G99" s="18" t="s">
        <v>97</v>
      </c>
      <c r="M99" s="18" t="s">
        <v>98</v>
      </c>
    </row>
    <row r="100" spans="2:14" ht="15.75" thickBot="1" x14ac:dyDescent="0.3">
      <c r="G100" s="17" t="s">
        <v>107</v>
      </c>
      <c r="M100" s="17" t="str">
        <f>+G100</f>
        <v>12/27/23-12/27/22</v>
      </c>
    </row>
    <row r="101" spans="2:14" ht="15.75" thickBot="1" x14ac:dyDescent="0.3">
      <c r="C101" s="7">
        <v>44922</v>
      </c>
      <c r="D101" s="8">
        <v>171299</v>
      </c>
      <c r="E101" s="8">
        <v>118749</v>
      </c>
      <c r="F101" s="8">
        <f>+D101+E101</f>
        <v>290048</v>
      </c>
      <c r="G101" s="9">
        <f>+F86/F101</f>
        <v>3.6945609002647838E-2</v>
      </c>
      <c r="I101" s="12" t="s">
        <v>105</v>
      </c>
      <c r="J101" s="8">
        <v>22532</v>
      </c>
      <c r="K101" s="8">
        <v>16511</v>
      </c>
      <c r="L101" s="8">
        <v>6021</v>
      </c>
      <c r="M101" s="9">
        <f>+J86/J101</f>
        <v>4.4381324338718268E-2</v>
      </c>
    </row>
    <row r="102" spans="2:14" ht="15.75" thickBot="1" x14ac:dyDescent="0.3">
      <c r="B102" t="s">
        <v>91</v>
      </c>
      <c r="C102" s="11">
        <f>+C101</f>
        <v>44922</v>
      </c>
      <c r="D102" s="15">
        <v>-16511</v>
      </c>
      <c r="E102" s="15">
        <v>-6021</v>
      </c>
      <c r="F102" s="8">
        <f>+D102+E102</f>
        <v>-22532</v>
      </c>
      <c r="G102" s="4"/>
      <c r="J102" s="19" t="s">
        <v>102</v>
      </c>
      <c r="M102" s="19" t="s">
        <v>103</v>
      </c>
    </row>
    <row r="103" spans="2:14" ht="15.75" thickBot="1" x14ac:dyDescent="0.3"/>
    <row r="104" spans="2:14" ht="15.75" thickBot="1" x14ac:dyDescent="0.3">
      <c r="B104" t="s">
        <v>92</v>
      </c>
      <c r="C104" s="7">
        <f>+C102</f>
        <v>44922</v>
      </c>
      <c r="D104" s="8">
        <f>SUM(D101:D103)</f>
        <v>154788</v>
      </c>
      <c r="E104" s="8">
        <f>SUM(E101:E103)</f>
        <v>112728</v>
      </c>
      <c r="F104" s="8">
        <f>+D104+E104</f>
        <v>267516</v>
      </c>
      <c r="G104" s="9"/>
    </row>
    <row r="105" spans="2:14" x14ac:dyDescent="0.25">
      <c r="C105" s="6">
        <f>+G84</f>
        <v>45656.565972222219</v>
      </c>
      <c r="D105" s="1">
        <f>+D89</f>
        <v>34</v>
      </c>
      <c r="E105" s="1">
        <f t="shared" ref="E105:F105" si="4">+E89</f>
        <v>9682</v>
      </c>
      <c r="F105" s="1">
        <f t="shared" si="4"/>
        <v>9716</v>
      </c>
      <c r="G105" s="4">
        <f>+F105/F104</f>
        <v>3.6319322956383918E-2</v>
      </c>
      <c r="H105" s="16">
        <f>+G78</f>
        <v>45656.565972222219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CE8E-DDC6-45FC-A52C-A7DE697D7050}">
  <dimension ref="A1:O105"/>
  <sheetViews>
    <sheetView tabSelected="1" topLeftCell="A79" workbookViewId="0">
      <selection activeCell="L98" sqref="L98"/>
    </sheetView>
  </sheetViews>
  <sheetFormatPr defaultRowHeight="15" x14ac:dyDescent="0.25"/>
  <cols>
    <col min="3" max="3" width="12.85546875" customWidth="1"/>
    <col min="7" max="7" width="18.85546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I1" s="22" t="s">
        <v>99</v>
      </c>
      <c r="J1" s="22"/>
      <c r="K1" s="22"/>
      <c r="L1" s="22"/>
    </row>
    <row r="2" spans="1:12" x14ac:dyDescent="0.25">
      <c r="A2" t="s">
        <v>6</v>
      </c>
      <c r="B2">
        <v>2024</v>
      </c>
      <c r="C2" t="s">
        <v>7</v>
      </c>
      <c r="D2" s="1">
        <f>+'2024'!D2-'Deer Damagae'!E2</f>
        <v>2251</v>
      </c>
      <c r="E2" s="1">
        <f>+'2024'!E2-'Deer Damagae'!E2</f>
        <v>1833</v>
      </c>
      <c r="F2" s="1">
        <f>+'2024'!F2-'Deer Damagae'!F2</f>
        <v>4139</v>
      </c>
      <c r="G2" s="2">
        <v>45656.560416666667</v>
      </c>
      <c r="J2" s="10">
        <f>IF($I2=1,+F2,0)</f>
        <v>0</v>
      </c>
      <c r="K2" s="10">
        <f>IF($I2=1,+D2,0)</f>
        <v>0</v>
      </c>
      <c r="L2" s="10">
        <f>IF($I2=1,+E2,0)</f>
        <v>0</v>
      </c>
    </row>
    <row r="3" spans="1:12" x14ac:dyDescent="0.25">
      <c r="A3" t="s">
        <v>9</v>
      </c>
      <c r="B3">
        <v>2024</v>
      </c>
      <c r="C3" t="s">
        <v>7</v>
      </c>
      <c r="D3" s="1">
        <f>+'2024'!D3-'Deer Damagae'!E3</f>
        <v>489</v>
      </c>
      <c r="E3" s="1">
        <f>+'2024'!E3-'Deer Damagae'!E3</f>
        <v>39</v>
      </c>
      <c r="F3" s="1">
        <f>+'2024'!F3-'Deer Damagae'!F3</f>
        <v>537</v>
      </c>
      <c r="G3" s="2">
        <v>45656.560416666667</v>
      </c>
      <c r="I3">
        <v>1</v>
      </c>
      <c r="J3" s="3">
        <f t="shared" ref="J3:J66" si="0">IF($I3=1,+F3,0)</f>
        <v>537</v>
      </c>
      <c r="K3" s="3">
        <f t="shared" ref="K3:L66" si="1">IF($I3=1,+D3,0)</f>
        <v>489</v>
      </c>
      <c r="L3" s="3">
        <f t="shared" si="1"/>
        <v>39</v>
      </c>
    </row>
    <row r="4" spans="1:12" x14ac:dyDescent="0.25">
      <c r="A4" t="s">
        <v>10</v>
      </c>
      <c r="B4">
        <v>2024</v>
      </c>
      <c r="C4" t="s">
        <v>7</v>
      </c>
      <c r="D4" s="1">
        <f>+'2024'!D4-'Deer Damagae'!E4</f>
        <v>2945</v>
      </c>
      <c r="E4" s="1">
        <f>+'2024'!E4-'Deer Damagae'!E4</f>
        <v>2519</v>
      </c>
      <c r="F4" s="1">
        <f>+'2024'!F4-'Deer Damagae'!F4</f>
        <v>5608</v>
      </c>
      <c r="G4" s="2">
        <v>45656.560416666667</v>
      </c>
      <c r="J4" s="3">
        <f t="shared" si="0"/>
        <v>0</v>
      </c>
      <c r="K4" s="3">
        <f t="shared" si="1"/>
        <v>0</v>
      </c>
      <c r="L4" s="3">
        <f t="shared" si="1"/>
        <v>0</v>
      </c>
    </row>
    <row r="5" spans="1:12" x14ac:dyDescent="0.25">
      <c r="A5" t="s">
        <v>11</v>
      </c>
      <c r="B5">
        <v>2024</v>
      </c>
      <c r="C5" t="s">
        <v>7</v>
      </c>
      <c r="D5" s="1">
        <f>+'2024'!D5-'Deer Damagae'!E5</f>
        <v>2291</v>
      </c>
      <c r="E5" s="1">
        <f>+'2024'!E5-'Deer Damagae'!E5</f>
        <v>1943</v>
      </c>
      <c r="F5" s="1">
        <f>+'2024'!F5-'Deer Damagae'!F5</f>
        <v>4234</v>
      </c>
      <c r="G5" s="2">
        <v>45656.560416666667</v>
      </c>
      <c r="J5" s="3">
        <f t="shared" si="0"/>
        <v>0</v>
      </c>
      <c r="K5" s="3">
        <f t="shared" si="1"/>
        <v>0</v>
      </c>
      <c r="L5" s="3">
        <f t="shared" si="1"/>
        <v>0</v>
      </c>
    </row>
    <row r="6" spans="1:12" x14ac:dyDescent="0.25">
      <c r="A6" t="s">
        <v>12</v>
      </c>
      <c r="B6">
        <v>2024</v>
      </c>
      <c r="C6" t="s">
        <v>7</v>
      </c>
      <c r="D6" s="1">
        <f>+'2024'!D6-'Deer Damagae'!E6</f>
        <v>982</v>
      </c>
      <c r="E6" s="1">
        <f>+'2024'!E6-'Deer Damagae'!E6</f>
        <v>1148</v>
      </c>
      <c r="F6" s="1">
        <f>+'2024'!F6-'Deer Damagae'!F6</f>
        <v>2323</v>
      </c>
      <c r="G6" s="2">
        <v>45656.560416666667</v>
      </c>
      <c r="J6" s="3">
        <f t="shared" si="0"/>
        <v>0</v>
      </c>
      <c r="K6" s="3">
        <f t="shared" si="1"/>
        <v>0</v>
      </c>
      <c r="L6" s="3">
        <f t="shared" si="1"/>
        <v>0</v>
      </c>
    </row>
    <row r="7" spans="1:12" x14ac:dyDescent="0.25">
      <c r="A7" t="s">
        <v>13</v>
      </c>
      <c r="B7">
        <v>2024</v>
      </c>
      <c r="C7" t="s">
        <v>7</v>
      </c>
      <c r="D7" s="1">
        <f>+'2024'!D7-'Deer Damagae'!E7</f>
        <v>1563</v>
      </c>
      <c r="E7" s="1">
        <f>+'2024'!E7-'Deer Damagae'!E7</f>
        <v>1055</v>
      </c>
      <c r="F7" s="1">
        <f>+'2024'!F7-'Deer Damagae'!F7</f>
        <v>2950</v>
      </c>
      <c r="G7" s="2">
        <v>45656.560416666667</v>
      </c>
      <c r="J7" s="3">
        <f t="shared" si="0"/>
        <v>0</v>
      </c>
      <c r="K7" s="3">
        <f t="shared" si="1"/>
        <v>0</v>
      </c>
      <c r="L7" s="3">
        <f t="shared" si="1"/>
        <v>0</v>
      </c>
    </row>
    <row r="8" spans="1:12" x14ac:dyDescent="0.25">
      <c r="A8" t="s">
        <v>14</v>
      </c>
      <c r="B8">
        <v>2024</v>
      </c>
      <c r="C8" t="s">
        <v>7</v>
      </c>
      <c r="D8" s="1">
        <f>+'2024'!D8-'Deer Damagae'!E8</f>
        <v>470</v>
      </c>
      <c r="E8" s="1">
        <f>+'2024'!E8-'Deer Damagae'!E8</f>
        <v>76</v>
      </c>
      <c r="F8" s="1">
        <f>+'2024'!F8-'Deer Damagae'!F8</f>
        <v>548</v>
      </c>
      <c r="G8" s="2">
        <v>45656.560416666667</v>
      </c>
      <c r="I8">
        <v>1</v>
      </c>
      <c r="J8" s="3">
        <f t="shared" si="0"/>
        <v>548</v>
      </c>
      <c r="K8" s="3">
        <f t="shared" si="1"/>
        <v>470</v>
      </c>
      <c r="L8" s="3">
        <f t="shared" si="1"/>
        <v>76</v>
      </c>
    </row>
    <row r="9" spans="1:12" x14ac:dyDescent="0.25">
      <c r="A9" t="s">
        <v>15</v>
      </c>
      <c r="B9">
        <v>2024</v>
      </c>
      <c r="C9" t="s">
        <v>7</v>
      </c>
      <c r="D9" s="1">
        <f>+'2024'!D9-'Deer Damagae'!E9</f>
        <v>2117</v>
      </c>
      <c r="E9" s="1">
        <f>+'2024'!E9-'Deer Damagae'!E9</f>
        <v>1738</v>
      </c>
      <c r="F9" s="1">
        <f>+'2024'!F9-'Deer Damagae'!F9</f>
        <v>3951</v>
      </c>
      <c r="G9" s="2">
        <v>45656.560416666667</v>
      </c>
      <c r="J9" s="3">
        <f t="shared" si="0"/>
        <v>0</v>
      </c>
      <c r="K9" s="3">
        <f t="shared" si="1"/>
        <v>0</v>
      </c>
      <c r="L9" s="3">
        <f t="shared" si="1"/>
        <v>0</v>
      </c>
    </row>
    <row r="10" spans="1:12" x14ac:dyDescent="0.25">
      <c r="A10" t="s">
        <v>16</v>
      </c>
      <c r="B10">
        <v>2024</v>
      </c>
      <c r="C10" t="s">
        <v>7</v>
      </c>
      <c r="D10" s="1">
        <f>+'2024'!D10-'Deer Damagae'!E10</f>
        <v>811</v>
      </c>
      <c r="E10" s="1">
        <f>+'2024'!E10-'Deer Damagae'!E10</f>
        <v>668</v>
      </c>
      <c r="F10" s="1">
        <f>+'2024'!F10-'Deer Damagae'!F10</f>
        <v>1811</v>
      </c>
      <c r="G10" s="2">
        <v>45656.560416666667</v>
      </c>
      <c r="J10" s="3">
        <f t="shared" si="0"/>
        <v>0</v>
      </c>
      <c r="K10" s="3">
        <f t="shared" si="1"/>
        <v>0</v>
      </c>
      <c r="L10" s="3">
        <f t="shared" si="1"/>
        <v>0</v>
      </c>
    </row>
    <row r="11" spans="1:12" x14ac:dyDescent="0.25">
      <c r="A11" t="s">
        <v>17</v>
      </c>
      <c r="B11">
        <v>2024</v>
      </c>
      <c r="C11" t="s">
        <v>7</v>
      </c>
      <c r="D11" s="1">
        <f>+'2024'!D11-'Deer Damagae'!E11</f>
        <v>728</v>
      </c>
      <c r="E11" s="1">
        <f>+'2024'!E11-'Deer Damagae'!E11</f>
        <v>607</v>
      </c>
      <c r="F11" s="1">
        <f>+'2024'!F11-'Deer Damagae'!F11</f>
        <v>1353</v>
      </c>
      <c r="G11" s="2">
        <v>45656.560416666667</v>
      </c>
      <c r="J11" s="3">
        <f t="shared" si="0"/>
        <v>0</v>
      </c>
      <c r="K11" s="3">
        <f t="shared" si="1"/>
        <v>0</v>
      </c>
      <c r="L11" s="3">
        <f t="shared" si="1"/>
        <v>0</v>
      </c>
    </row>
    <row r="12" spans="1:12" x14ac:dyDescent="0.25">
      <c r="A12" t="s">
        <v>18</v>
      </c>
      <c r="B12">
        <v>2024</v>
      </c>
      <c r="C12" t="s">
        <v>7</v>
      </c>
      <c r="D12" s="1">
        <f>+'2024'!D12-'Deer Damagae'!E12</f>
        <v>1318</v>
      </c>
      <c r="E12" s="1">
        <f>+'2024'!E12-'Deer Damagae'!E12</f>
        <v>1021</v>
      </c>
      <c r="F12" s="1">
        <f>+'2024'!F12-'Deer Damagae'!F12</f>
        <v>2439</v>
      </c>
      <c r="G12" s="2">
        <v>45656.560416666667</v>
      </c>
      <c r="J12" s="3">
        <f t="shared" si="0"/>
        <v>0</v>
      </c>
      <c r="K12" s="3">
        <f t="shared" si="1"/>
        <v>0</v>
      </c>
      <c r="L12" s="3">
        <f t="shared" si="1"/>
        <v>0</v>
      </c>
    </row>
    <row r="13" spans="1:12" x14ac:dyDescent="0.25">
      <c r="A13" t="s">
        <v>19</v>
      </c>
      <c r="B13">
        <v>2024</v>
      </c>
      <c r="C13" t="s">
        <v>7</v>
      </c>
      <c r="D13" s="1">
        <f>+'2024'!D13-'Deer Damagae'!E13</f>
        <v>1962</v>
      </c>
      <c r="E13" s="1">
        <f>+'2024'!E13-'Deer Damagae'!E13</f>
        <v>2039</v>
      </c>
      <c r="F13" s="1">
        <f>+'2024'!F13-'Deer Damagae'!F13</f>
        <v>4344</v>
      </c>
      <c r="G13" s="2">
        <v>45656.560416666667</v>
      </c>
      <c r="J13" s="3">
        <f t="shared" si="0"/>
        <v>0</v>
      </c>
      <c r="K13" s="3">
        <f t="shared" si="1"/>
        <v>0</v>
      </c>
      <c r="L13" s="3">
        <f t="shared" si="1"/>
        <v>0</v>
      </c>
    </row>
    <row r="14" spans="1:12" x14ac:dyDescent="0.25">
      <c r="A14" t="s">
        <v>20</v>
      </c>
      <c r="B14">
        <v>2024</v>
      </c>
      <c r="C14" t="s">
        <v>7</v>
      </c>
      <c r="D14" s="1">
        <f>+'2024'!D14-'Deer Damagae'!E14</f>
        <v>2473</v>
      </c>
      <c r="E14" s="1">
        <f>+'2024'!E14-'Deer Damagae'!E14</f>
        <v>1971</v>
      </c>
      <c r="F14" s="1">
        <f>+'2024'!F14-'Deer Damagae'!F14</f>
        <v>4704</v>
      </c>
      <c r="G14" s="2">
        <v>45656.560416666667</v>
      </c>
      <c r="J14" s="3">
        <f t="shared" si="0"/>
        <v>0</v>
      </c>
      <c r="K14" s="3">
        <f t="shared" si="1"/>
        <v>0</v>
      </c>
      <c r="L14" s="3">
        <f t="shared" si="1"/>
        <v>0</v>
      </c>
    </row>
    <row r="15" spans="1:12" x14ac:dyDescent="0.25">
      <c r="A15" t="s">
        <v>21</v>
      </c>
      <c r="B15">
        <v>2024</v>
      </c>
      <c r="C15" t="s">
        <v>7</v>
      </c>
      <c r="D15" s="1">
        <f>+'2024'!D15-'Deer Damagae'!E15</f>
        <v>894</v>
      </c>
      <c r="E15" s="1">
        <f>+'2024'!E15-'Deer Damagae'!E15</f>
        <v>796</v>
      </c>
      <c r="F15" s="1">
        <f>+'2024'!F15-'Deer Damagae'!F15</f>
        <v>1815</v>
      </c>
      <c r="G15" s="2">
        <v>45656.560416666667</v>
      </c>
      <c r="J15" s="3">
        <f t="shared" si="0"/>
        <v>0</v>
      </c>
      <c r="K15" s="3">
        <f t="shared" si="1"/>
        <v>0</v>
      </c>
      <c r="L15" s="3">
        <f t="shared" si="1"/>
        <v>0</v>
      </c>
    </row>
    <row r="16" spans="1:12" x14ac:dyDescent="0.25">
      <c r="A16" t="s">
        <v>22</v>
      </c>
      <c r="B16">
        <v>2024</v>
      </c>
      <c r="C16" t="s">
        <v>7</v>
      </c>
      <c r="D16" s="1">
        <f>+'2024'!D16-'Deer Damagae'!E16</f>
        <v>907</v>
      </c>
      <c r="E16" s="1">
        <f>+'2024'!E16-'Deer Damagae'!E16</f>
        <v>628</v>
      </c>
      <c r="F16" s="1">
        <f>+'2024'!F16-'Deer Damagae'!F16</f>
        <v>1573</v>
      </c>
      <c r="G16" s="2">
        <v>45656.560416666667</v>
      </c>
      <c r="J16" s="3">
        <f t="shared" si="0"/>
        <v>0</v>
      </c>
      <c r="K16" s="3">
        <f t="shared" si="1"/>
        <v>0</v>
      </c>
      <c r="L16" s="3">
        <f t="shared" si="1"/>
        <v>0</v>
      </c>
    </row>
    <row r="17" spans="1:12" x14ac:dyDescent="0.25">
      <c r="A17" t="s">
        <v>23</v>
      </c>
      <c r="B17">
        <v>2024</v>
      </c>
      <c r="C17" t="s">
        <v>7</v>
      </c>
      <c r="D17" s="1">
        <f>+'2024'!D17-'Deer Damagae'!E17</f>
        <v>1378</v>
      </c>
      <c r="E17" s="1">
        <f>+'2024'!E17-'Deer Damagae'!E17</f>
        <v>790</v>
      </c>
      <c r="F17" s="1">
        <f>+'2024'!F17-'Deer Damagae'!F17</f>
        <v>2171</v>
      </c>
      <c r="G17" s="2">
        <v>45656.560416666667</v>
      </c>
      <c r="J17" s="3">
        <f t="shared" si="0"/>
        <v>0</v>
      </c>
      <c r="K17" s="3">
        <f t="shared" si="1"/>
        <v>0</v>
      </c>
      <c r="L17" s="3">
        <f t="shared" si="1"/>
        <v>0</v>
      </c>
    </row>
    <row r="18" spans="1:12" x14ac:dyDescent="0.25">
      <c r="A18" t="s">
        <v>24</v>
      </c>
      <c r="B18">
        <v>2024</v>
      </c>
      <c r="C18" t="s">
        <v>7</v>
      </c>
      <c r="D18" s="1">
        <f>+'2024'!D18-'Deer Damagae'!E18</f>
        <v>930</v>
      </c>
      <c r="E18" s="1">
        <f>+'2024'!E18-'Deer Damagae'!E18</f>
        <v>126</v>
      </c>
      <c r="F18" s="1">
        <f>+'2024'!F18-'Deer Damagae'!F18</f>
        <v>1056</v>
      </c>
      <c r="G18" s="2">
        <v>45656.560416666667</v>
      </c>
      <c r="I18">
        <v>1</v>
      </c>
      <c r="J18" s="3">
        <f t="shared" si="0"/>
        <v>1056</v>
      </c>
      <c r="K18" s="3">
        <f t="shared" si="1"/>
        <v>930</v>
      </c>
      <c r="L18" s="3">
        <f t="shared" si="1"/>
        <v>126</v>
      </c>
    </row>
    <row r="19" spans="1:12" x14ac:dyDescent="0.25">
      <c r="A19" t="s">
        <v>25</v>
      </c>
      <c r="B19">
        <v>2024</v>
      </c>
      <c r="C19" t="s">
        <v>7</v>
      </c>
      <c r="D19" s="1">
        <f>+'2024'!D19-'Deer Damagae'!E19</f>
        <v>2203</v>
      </c>
      <c r="E19" s="1">
        <f>+'2024'!E19-'Deer Damagae'!E19</f>
        <v>1828</v>
      </c>
      <c r="F19" s="1">
        <f>+'2024'!F19-'Deer Damagae'!F19</f>
        <v>4093</v>
      </c>
      <c r="G19" s="2">
        <v>45656.560416666667</v>
      </c>
      <c r="J19" s="3">
        <f t="shared" si="0"/>
        <v>0</v>
      </c>
      <c r="K19" s="3">
        <f t="shared" si="1"/>
        <v>0</v>
      </c>
      <c r="L19" s="3">
        <f t="shared" si="1"/>
        <v>0</v>
      </c>
    </row>
    <row r="20" spans="1:12" x14ac:dyDescent="0.25">
      <c r="A20" t="s">
        <v>26</v>
      </c>
      <c r="B20">
        <v>2024</v>
      </c>
      <c r="C20" t="s">
        <v>7</v>
      </c>
      <c r="D20" s="1">
        <f>+'2024'!D20-'Deer Damagae'!E20</f>
        <v>3013</v>
      </c>
      <c r="E20" s="1">
        <f>+'2024'!E20-'Deer Damagae'!E20</f>
        <v>2357</v>
      </c>
      <c r="F20" s="1">
        <f>+'2024'!F20-'Deer Damagae'!F20</f>
        <v>5683</v>
      </c>
      <c r="G20" s="2">
        <v>45656.560416666667</v>
      </c>
      <c r="J20" s="3">
        <f t="shared" si="0"/>
        <v>0</v>
      </c>
      <c r="K20" s="3">
        <f t="shared" si="1"/>
        <v>0</v>
      </c>
      <c r="L20" s="3">
        <f t="shared" si="1"/>
        <v>0</v>
      </c>
    </row>
    <row r="21" spans="1:12" x14ac:dyDescent="0.25">
      <c r="A21" t="s">
        <v>27</v>
      </c>
      <c r="B21">
        <v>2024</v>
      </c>
      <c r="C21" t="s">
        <v>7</v>
      </c>
      <c r="D21" s="1">
        <f>+'2024'!D21-'Deer Damagae'!E21</f>
        <v>1000</v>
      </c>
      <c r="E21" s="1">
        <f>+'2024'!E21-'Deer Damagae'!E21</f>
        <v>1067</v>
      </c>
      <c r="F21" s="1">
        <f>+'2024'!F21-'Deer Damagae'!F21</f>
        <v>2067</v>
      </c>
      <c r="G21" s="2">
        <v>45656.560416666667</v>
      </c>
      <c r="J21" s="3">
        <f t="shared" si="0"/>
        <v>0</v>
      </c>
      <c r="K21" s="3">
        <f t="shared" si="1"/>
        <v>0</v>
      </c>
      <c r="L21" s="3">
        <f t="shared" si="1"/>
        <v>0</v>
      </c>
    </row>
    <row r="22" spans="1:12" x14ac:dyDescent="0.25">
      <c r="A22" t="s">
        <v>28</v>
      </c>
      <c r="B22">
        <v>2024</v>
      </c>
      <c r="C22" t="s">
        <v>7</v>
      </c>
      <c r="D22" s="1">
        <f>+'2024'!D22-'Deer Damagae'!E22</f>
        <v>2149</v>
      </c>
      <c r="E22" s="1">
        <f>+'2024'!E22-'Deer Damagae'!E22</f>
        <v>987</v>
      </c>
      <c r="F22" s="1">
        <f>+'2024'!F22-'Deer Damagae'!F22</f>
        <v>3430</v>
      </c>
      <c r="G22" s="2">
        <v>45656.560416666667</v>
      </c>
      <c r="I22">
        <v>1</v>
      </c>
      <c r="J22" s="3">
        <f t="shared" si="0"/>
        <v>3430</v>
      </c>
      <c r="K22" s="3">
        <f t="shared" si="1"/>
        <v>2149</v>
      </c>
      <c r="L22" s="3">
        <f t="shared" si="1"/>
        <v>987</v>
      </c>
    </row>
    <row r="23" spans="1:12" x14ac:dyDescent="0.25">
      <c r="A23" t="s">
        <v>29</v>
      </c>
      <c r="B23">
        <v>2024</v>
      </c>
      <c r="C23" t="s">
        <v>7</v>
      </c>
      <c r="D23" s="1">
        <f>+'2024'!D23-'Deer Damagae'!E23</f>
        <v>1268</v>
      </c>
      <c r="E23" s="1">
        <f>+'2024'!E23-'Deer Damagae'!E23</f>
        <v>627</v>
      </c>
      <c r="F23" s="1">
        <f>+'2024'!F23-'Deer Damagae'!F23</f>
        <v>2025</v>
      </c>
      <c r="G23" s="2">
        <v>45656.560416666667</v>
      </c>
      <c r="I23">
        <v>1</v>
      </c>
      <c r="J23" s="3">
        <f t="shared" si="0"/>
        <v>2025</v>
      </c>
      <c r="K23" s="3">
        <f t="shared" si="1"/>
        <v>1268</v>
      </c>
      <c r="L23" s="3">
        <f t="shared" si="1"/>
        <v>627</v>
      </c>
    </row>
    <row r="24" spans="1:12" x14ac:dyDescent="0.25">
      <c r="A24" t="s">
        <v>30</v>
      </c>
      <c r="B24">
        <v>2024</v>
      </c>
      <c r="C24" t="s">
        <v>7</v>
      </c>
      <c r="D24" s="1">
        <f>+'2024'!D24-'Deer Damagae'!E24</f>
        <v>2679</v>
      </c>
      <c r="E24" s="1">
        <f>+'2024'!E24-'Deer Damagae'!E24</f>
        <v>2152</v>
      </c>
      <c r="F24" s="1">
        <f>+'2024'!F24-'Deer Damagae'!F24</f>
        <v>5031</v>
      </c>
      <c r="G24" s="2">
        <v>45656.560416666667</v>
      </c>
      <c r="J24" s="3">
        <f t="shared" si="0"/>
        <v>0</v>
      </c>
      <c r="K24" s="3">
        <f t="shared" si="1"/>
        <v>0</v>
      </c>
      <c r="L24" s="3">
        <f t="shared" si="1"/>
        <v>0</v>
      </c>
    </row>
    <row r="25" spans="1:12" x14ac:dyDescent="0.25">
      <c r="A25" t="s">
        <v>31</v>
      </c>
      <c r="B25">
        <v>2024</v>
      </c>
      <c r="C25" t="s">
        <v>7</v>
      </c>
      <c r="D25" s="1">
        <f>+'2024'!D25-'Deer Damagae'!E25</f>
        <v>758</v>
      </c>
      <c r="E25" s="1">
        <f>+'2024'!E25-'Deer Damagae'!E25</f>
        <v>499</v>
      </c>
      <c r="F25" s="1">
        <f>+'2024'!F25-'Deer Damagae'!F25</f>
        <v>1261</v>
      </c>
      <c r="G25" s="2">
        <v>45656.560416666667</v>
      </c>
      <c r="J25" s="3">
        <f t="shared" si="0"/>
        <v>0</v>
      </c>
      <c r="K25" s="3">
        <f t="shared" si="1"/>
        <v>0</v>
      </c>
      <c r="L25" s="3">
        <f t="shared" si="1"/>
        <v>0</v>
      </c>
    </row>
    <row r="26" spans="1:12" x14ac:dyDescent="0.25">
      <c r="A26" t="s">
        <v>32</v>
      </c>
      <c r="B26">
        <v>2024</v>
      </c>
      <c r="C26" t="s">
        <v>7</v>
      </c>
      <c r="D26" s="1">
        <f>+'2024'!D26-'Deer Damagae'!E26</f>
        <v>2405</v>
      </c>
      <c r="E26" s="1">
        <f>+'2024'!E26-'Deer Damagae'!E26</f>
        <v>1463</v>
      </c>
      <c r="F26" s="1">
        <f>+'2024'!F26-'Deer Damagae'!F26</f>
        <v>3898</v>
      </c>
      <c r="G26" s="2">
        <v>45656.560416666667</v>
      </c>
      <c r="J26" s="3">
        <f t="shared" si="0"/>
        <v>0</v>
      </c>
      <c r="K26" s="3">
        <f t="shared" si="1"/>
        <v>0</v>
      </c>
      <c r="L26" s="3">
        <f t="shared" si="1"/>
        <v>0</v>
      </c>
    </row>
    <row r="27" spans="1:12" x14ac:dyDescent="0.25">
      <c r="A27" t="s">
        <v>33</v>
      </c>
      <c r="B27">
        <v>2024</v>
      </c>
      <c r="C27" t="s">
        <v>7</v>
      </c>
      <c r="D27" s="1">
        <f>+'2024'!D27-'Deer Damagae'!E27</f>
        <v>2162</v>
      </c>
      <c r="E27" s="1">
        <f>+'2024'!E27-'Deer Damagae'!E27</f>
        <v>1908</v>
      </c>
      <c r="F27" s="1">
        <f>+'2024'!F27-'Deer Damagae'!F27</f>
        <v>4250</v>
      </c>
      <c r="G27" s="2">
        <v>45656.560416666667</v>
      </c>
      <c r="J27" s="3">
        <f t="shared" si="0"/>
        <v>0</v>
      </c>
      <c r="K27" s="3">
        <f t="shared" si="1"/>
        <v>0</v>
      </c>
      <c r="L27" s="3">
        <f t="shared" si="1"/>
        <v>0</v>
      </c>
    </row>
    <row r="28" spans="1:12" x14ac:dyDescent="0.25">
      <c r="A28" t="s">
        <v>34</v>
      </c>
      <c r="B28">
        <v>2024</v>
      </c>
      <c r="C28" t="s">
        <v>7</v>
      </c>
      <c r="D28" s="1">
        <f>+'2024'!D28-'Deer Damagae'!E28</f>
        <v>341</v>
      </c>
      <c r="E28" s="1">
        <f>+'2024'!E28-'Deer Damagae'!E28</f>
        <v>38</v>
      </c>
      <c r="F28" s="1">
        <f>+'2024'!F28-'Deer Damagae'!F28</f>
        <v>379</v>
      </c>
      <c r="G28" s="2">
        <v>45656.560416666667</v>
      </c>
      <c r="I28">
        <v>1</v>
      </c>
      <c r="J28" s="3">
        <f t="shared" si="0"/>
        <v>379</v>
      </c>
      <c r="K28" s="3">
        <f t="shared" si="1"/>
        <v>341</v>
      </c>
      <c r="L28" s="3">
        <f t="shared" si="1"/>
        <v>38</v>
      </c>
    </row>
    <row r="29" spans="1:12" x14ac:dyDescent="0.25">
      <c r="A29" t="s">
        <v>35</v>
      </c>
      <c r="B29">
        <v>2024</v>
      </c>
      <c r="C29" t="s">
        <v>7</v>
      </c>
      <c r="D29" s="1">
        <f>+'2024'!D29-'Deer Damagae'!E29</f>
        <v>1010</v>
      </c>
      <c r="E29" s="1">
        <f>+'2024'!E29-'Deer Damagae'!E29</f>
        <v>1036</v>
      </c>
      <c r="F29" s="1">
        <f>+'2024'!F29-'Deer Damagae'!F29</f>
        <v>2091</v>
      </c>
      <c r="G29" s="2">
        <v>45656.560416666667</v>
      </c>
      <c r="J29" s="3">
        <f t="shared" si="0"/>
        <v>0</v>
      </c>
      <c r="K29" s="3">
        <f t="shared" si="1"/>
        <v>0</v>
      </c>
      <c r="L29" s="3">
        <f t="shared" si="1"/>
        <v>0</v>
      </c>
    </row>
    <row r="30" spans="1:12" x14ac:dyDescent="0.25">
      <c r="A30" t="s">
        <v>36</v>
      </c>
      <c r="B30">
        <v>2024</v>
      </c>
      <c r="C30" t="s">
        <v>7</v>
      </c>
      <c r="D30" s="1">
        <f>+'2024'!D30-'Deer Damagae'!E30</f>
        <v>2306</v>
      </c>
      <c r="E30" s="1">
        <f>+'2024'!E30-'Deer Damagae'!E30</f>
        <v>2322</v>
      </c>
      <c r="F30" s="1">
        <f>+'2024'!F30-'Deer Damagae'!F30</f>
        <v>5372</v>
      </c>
      <c r="G30" s="2">
        <v>45656.560416666667</v>
      </c>
      <c r="J30" s="3">
        <f t="shared" si="0"/>
        <v>0</v>
      </c>
      <c r="K30" s="3">
        <f t="shared" si="1"/>
        <v>0</v>
      </c>
      <c r="L30" s="3">
        <f t="shared" si="1"/>
        <v>0</v>
      </c>
    </row>
    <row r="31" spans="1:12" x14ac:dyDescent="0.25">
      <c r="A31" t="s">
        <v>37</v>
      </c>
      <c r="B31">
        <v>2024</v>
      </c>
      <c r="C31" t="s">
        <v>7</v>
      </c>
      <c r="D31" s="1">
        <f>+'2024'!D31-'Deer Damagae'!E31</f>
        <v>2921</v>
      </c>
      <c r="E31" s="1">
        <f>+'2024'!E31-'Deer Damagae'!E31</f>
        <v>2583</v>
      </c>
      <c r="F31" s="1">
        <f>+'2024'!F31-'Deer Damagae'!F31</f>
        <v>5577</v>
      </c>
      <c r="G31" s="2">
        <v>45656.560416666667</v>
      </c>
      <c r="J31" s="3">
        <f t="shared" si="0"/>
        <v>0</v>
      </c>
      <c r="K31" s="3">
        <f t="shared" si="1"/>
        <v>0</v>
      </c>
      <c r="L31" s="3">
        <f t="shared" si="1"/>
        <v>0</v>
      </c>
    </row>
    <row r="32" spans="1:12" x14ac:dyDescent="0.25">
      <c r="A32" t="s">
        <v>38</v>
      </c>
      <c r="B32">
        <v>2024</v>
      </c>
      <c r="C32" t="s">
        <v>7</v>
      </c>
      <c r="D32" s="1">
        <f>+'2024'!D32-'Deer Damagae'!E32</f>
        <v>799</v>
      </c>
      <c r="E32" s="1">
        <f>+'2024'!E32-'Deer Damagae'!E32</f>
        <v>113</v>
      </c>
      <c r="F32" s="1">
        <f>+'2024'!F32-'Deer Damagae'!F32</f>
        <v>921</v>
      </c>
      <c r="G32" s="2">
        <v>45656.560416666667</v>
      </c>
      <c r="I32">
        <v>1</v>
      </c>
      <c r="J32" s="3">
        <f t="shared" si="0"/>
        <v>921</v>
      </c>
      <c r="K32" s="3">
        <f t="shared" si="1"/>
        <v>799</v>
      </c>
      <c r="L32" s="3">
        <f t="shared" si="1"/>
        <v>113</v>
      </c>
    </row>
    <row r="33" spans="1:12" x14ac:dyDescent="0.25">
      <c r="A33" t="s">
        <v>39</v>
      </c>
      <c r="B33">
        <v>2024</v>
      </c>
      <c r="C33" t="s">
        <v>7</v>
      </c>
      <c r="D33" s="1">
        <f>+'2024'!D33-'Deer Damagae'!E33</f>
        <v>2408</v>
      </c>
      <c r="E33" s="1">
        <f>+'2024'!E33-'Deer Damagae'!E33</f>
        <v>1996</v>
      </c>
      <c r="F33" s="1">
        <f>+'2024'!F33-'Deer Damagae'!F33</f>
        <v>4694</v>
      </c>
      <c r="G33" s="2">
        <v>45656.560416666667</v>
      </c>
      <c r="J33" s="3">
        <f t="shared" si="0"/>
        <v>0</v>
      </c>
      <c r="K33" s="3">
        <f t="shared" si="1"/>
        <v>0</v>
      </c>
      <c r="L33" s="3">
        <f t="shared" si="1"/>
        <v>0</v>
      </c>
    </row>
    <row r="34" spans="1:12" x14ac:dyDescent="0.25">
      <c r="A34" t="s">
        <v>40</v>
      </c>
      <c r="B34">
        <v>2024</v>
      </c>
      <c r="C34" t="s">
        <v>7</v>
      </c>
      <c r="D34" s="1">
        <f>+'2024'!D34-'Deer Damagae'!E34</f>
        <v>2477</v>
      </c>
      <c r="E34" s="1">
        <f>+'2024'!E34-'Deer Damagae'!E34</f>
        <v>2079</v>
      </c>
      <c r="F34" s="1">
        <f>+'2024'!F34-'Deer Damagae'!F34</f>
        <v>4723</v>
      </c>
      <c r="G34" s="2">
        <v>45656.560416666667</v>
      </c>
      <c r="J34" s="3">
        <f t="shared" si="0"/>
        <v>0</v>
      </c>
      <c r="K34" s="3">
        <f t="shared" si="1"/>
        <v>0</v>
      </c>
      <c r="L34" s="3">
        <f t="shared" si="1"/>
        <v>0</v>
      </c>
    </row>
    <row r="35" spans="1:12" x14ac:dyDescent="0.25">
      <c r="A35" t="s">
        <v>41</v>
      </c>
      <c r="B35">
        <v>2024</v>
      </c>
      <c r="C35" t="s">
        <v>7</v>
      </c>
      <c r="D35" s="1">
        <f>+'2024'!D35-'Deer Damagae'!E35</f>
        <v>2845</v>
      </c>
      <c r="E35" s="1">
        <f>+'2024'!E35-'Deer Damagae'!E35</f>
        <v>2421</v>
      </c>
      <c r="F35" s="1">
        <f>+'2024'!F35-'Deer Damagae'!F35</f>
        <v>5429</v>
      </c>
      <c r="G35" s="2">
        <v>45656.560416666667</v>
      </c>
      <c r="J35" s="3">
        <f t="shared" si="0"/>
        <v>0</v>
      </c>
      <c r="K35" s="3">
        <f t="shared" si="1"/>
        <v>0</v>
      </c>
      <c r="L35" s="3">
        <f t="shared" si="1"/>
        <v>0</v>
      </c>
    </row>
    <row r="36" spans="1:12" x14ac:dyDescent="0.25">
      <c r="A36" t="s">
        <v>42</v>
      </c>
      <c r="B36">
        <v>2024</v>
      </c>
      <c r="C36" t="s">
        <v>7</v>
      </c>
      <c r="D36" s="1">
        <f>+'2024'!D36-'Deer Damagae'!E36</f>
        <v>1568</v>
      </c>
      <c r="E36" s="1">
        <f>+'2024'!E36-'Deer Damagae'!E36</f>
        <v>1237</v>
      </c>
      <c r="F36" s="1">
        <f>+'2024'!F36-'Deer Damagae'!F36</f>
        <v>2809</v>
      </c>
      <c r="G36" s="2">
        <v>45656.560416666667</v>
      </c>
      <c r="J36" s="3">
        <f t="shared" si="0"/>
        <v>0</v>
      </c>
      <c r="K36" s="3">
        <f t="shared" si="1"/>
        <v>0</v>
      </c>
      <c r="L36" s="3">
        <f t="shared" si="1"/>
        <v>0</v>
      </c>
    </row>
    <row r="37" spans="1:12" x14ac:dyDescent="0.25">
      <c r="A37" t="s">
        <v>43</v>
      </c>
      <c r="B37">
        <v>2024</v>
      </c>
      <c r="C37" t="s">
        <v>7</v>
      </c>
      <c r="D37" s="1">
        <f>+'2024'!D37-'Deer Damagae'!E37</f>
        <v>1118</v>
      </c>
      <c r="E37" s="1">
        <f>+'2024'!E37-'Deer Damagae'!E37</f>
        <v>558</v>
      </c>
      <c r="F37" s="1">
        <f>+'2024'!F37-'Deer Damagae'!F37</f>
        <v>1693</v>
      </c>
      <c r="G37" s="2">
        <v>45656.560416666667</v>
      </c>
      <c r="I37">
        <v>1</v>
      </c>
      <c r="J37" s="3">
        <f t="shared" si="0"/>
        <v>1693</v>
      </c>
      <c r="K37" s="3">
        <f t="shared" si="1"/>
        <v>1118</v>
      </c>
      <c r="L37" s="3">
        <f t="shared" si="1"/>
        <v>558</v>
      </c>
    </row>
    <row r="38" spans="1:12" x14ac:dyDescent="0.25">
      <c r="A38" t="s">
        <v>44</v>
      </c>
      <c r="B38">
        <v>2024</v>
      </c>
      <c r="C38" t="s">
        <v>7</v>
      </c>
      <c r="D38" s="1">
        <f>+'2024'!D38-'Deer Damagae'!E38</f>
        <v>2586</v>
      </c>
      <c r="E38" s="1">
        <f>+'2024'!E38-'Deer Damagae'!E38</f>
        <v>1855</v>
      </c>
      <c r="F38" s="1">
        <f>+'2024'!F38-'Deer Damagae'!F38</f>
        <v>4692</v>
      </c>
      <c r="G38" s="2">
        <v>45656.560416666667</v>
      </c>
      <c r="J38" s="3">
        <f t="shared" si="0"/>
        <v>0</v>
      </c>
      <c r="K38" s="3">
        <f t="shared" si="1"/>
        <v>0</v>
      </c>
      <c r="L38" s="3">
        <f t="shared" si="1"/>
        <v>0</v>
      </c>
    </row>
    <row r="39" spans="1:12" x14ac:dyDescent="0.25">
      <c r="A39" t="s">
        <v>45</v>
      </c>
      <c r="B39">
        <v>2024</v>
      </c>
      <c r="C39" t="s">
        <v>7</v>
      </c>
      <c r="D39" s="1">
        <f>+'2024'!D39-'Deer Damagae'!E39</f>
        <v>3801</v>
      </c>
      <c r="E39" s="1">
        <f>+'2024'!E39-'Deer Damagae'!E39</f>
        <v>2902</v>
      </c>
      <c r="F39" s="1">
        <f>+'2024'!F39-'Deer Damagae'!F39</f>
        <v>6827</v>
      </c>
      <c r="G39" s="2">
        <v>45656.560416666667</v>
      </c>
      <c r="J39" s="3">
        <f t="shared" si="0"/>
        <v>0</v>
      </c>
      <c r="K39" s="3">
        <f t="shared" si="1"/>
        <v>0</v>
      </c>
      <c r="L39" s="3">
        <f t="shared" si="1"/>
        <v>0</v>
      </c>
    </row>
    <row r="40" spans="1:12" x14ac:dyDescent="0.25">
      <c r="A40" t="s">
        <v>46</v>
      </c>
      <c r="B40">
        <v>2024</v>
      </c>
      <c r="C40" t="s">
        <v>7</v>
      </c>
      <c r="D40" s="1">
        <f>+'2024'!D40-'Deer Damagae'!E40</f>
        <v>1528</v>
      </c>
      <c r="E40" s="1">
        <f>+'2024'!E40-'Deer Damagae'!E40</f>
        <v>1191</v>
      </c>
      <c r="F40" s="1">
        <f>+'2024'!F40-'Deer Damagae'!F40</f>
        <v>2839</v>
      </c>
      <c r="G40" s="2">
        <v>45656.560416666667</v>
      </c>
      <c r="J40" s="3">
        <f t="shared" si="0"/>
        <v>0</v>
      </c>
      <c r="K40" s="3">
        <f t="shared" si="1"/>
        <v>0</v>
      </c>
      <c r="L40" s="3">
        <f t="shared" si="1"/>
        <v>0</v>
      </c>
    </row>
    <row r="41" spans="1:12" x14ac:dyDescent="0.25">
      <c r="A41" t="s">
        <v>47</v>
      </c>
      <c r="B41">
        <v>2024</v>
      </c>
      <c r="C41" t="s">
        <v>7</v>
      </c>
      <c r="D41" s="1">
        <f>+'2024'!D41-'Deer Damagae'!E41</f>
        <v>910</v>
      </c>
      <c r="E41" s="1">
        <f>+'2024'!E41-'Deer Damagae'!E41</f>
        <v>883</v>
      </c>
      <c r="F41" s="1">
        <f>+'2024'!F41-'Deer Damagae'!F41</f>
        <v>1795</v>
      </c>
      <c r="G41" s="2">
        <v>45656.560416666667</v>
      </c>
      <c r="J41" s="3">
        <f t="shared" si="0"/>
        <v>0</v>
      </c>
      <c r="K41" s="3">
        <f t="shared" si="1"/>
        <v>0</v>
      </c>
      <c r="L41" s="3">
        <f t="shared" si="1"/>
        <v>0</v>
      </c>
    </row>
    <row r="42" spans="1:12" x14ac:dyDescent="0.25">
      <c r="A42" t="s">
        <v>48</v>
      </c>
      <c r="B42">
        <v>2024</v>
      </c>
      <c r="C42" t="s">
        <v>7</v>
      </c>
      <c r="D42" s="1">
        <f>+'2024'!D42-'Deer Damagae'!E42</f>
        <v>2202</v>
      </c>
      <c r="E42" s="1">
        <f>+'2024'!E42-'Deer Damagae'!E42</f>
        <v>1504</v>
      </c>
      <c r="F42" s="1">
        <f>+'2024'!F42-'Deer Damagae'!F42</f>
        <v>3731</v>
      </c>
      <c r="G42" s="2">
        <v>45656.560416666667</v>
      </c>
      <c r="J42" s="3">
        <f t="shared" si="0"/>
        <v>0</v>
      </c>
      <c r="K42" s="3">
        <f t="shared" si="1"/>
        <v>0</v>
      </c>
      <c r="L42" s="3">
        <f t="shared" si="1"/>
        <v>0</v>
      </c>
    </row>
    <row r="43" spans="1:12" x14ac:dyDescent="0.25">
      <c r="A43" t="s">
        <v>49</v>
      </c>
      <c r="B43">
        <v>2024</v>
      </c>
      <c r="C43" t="s">
        <v>7</v>
      </c>
      <c r="D43" s="1">
        <f>+'2024'!D43-'Deer Damagae'!E43</f>
        <v>157</v>
      </c>
      <c r="E43" s="1">
        <f>+'2024'!E43-'Deer Damagae'!E43</f>
        <v>4</v>
      </c>
      <c r="F43" s="1">
        <f>+'2024'!F43-'Deer Damagae'!F43</f>
        <v>161</v>
      </c>
      <c r="G43" s="2">
        <v>45656.560416666667</v>
      </c>
      <c r="I43">
        <v>1</v>
      </c>
      <c r="J43" s="3">
        <f t="shared" si="0"/>
        <v>161</v>
      </c>
      <c r="K43" s="3">
        <f t="shared" si="1"/>
        <v>157</v>
      </c>
      <c r="L43" s="3">
        <f t="shared" si="1"/>
        <v>4</v>
      </c>
    </row>
    <row r="44" spans="1:12" x14ac:dyDescent="0.25">
      <c r="A44" t="s">
        <v>50</v>
      </c>
      <c r="B44">
        <v>2024</v>
      </c>
      <c r="C44" t="s">
        <v>7</v>
      </c>
      <c r="D44" s="1">
        <f>+'2024'!D44-'Deer Damagae'!E44</f>
        <v>1132</v>
      </c>
      <c r="E44" s="1">
        <f>+'2024'!E44-'Deer Damagae'!E44</f>
        <v>1168</v>
      </c>
      <c r="F44" s="1">
        <f>+'2024'!F44-'Deer Damagae'!F44</f>
        <v>2303</v>
      </c>
      <c r="G44" s="2">
        <v>45656.560416666667</v>
      </c>
      <c r="J44" s="3">
        <f t="shared" si="0"/>
        <v>0</v>
      </c>
      <c r="K44" s="3">
        <f t="shared" si="1"/>
        <v>0</v>
      </c>
      <c r="L44" s="3">
        <f t="shared" si="1"/>
        <v>0</v>
      </c>
    </row>
    <row r="45" spans="1:12" x14ac:dyDescent="0.25">
      <c r="A45" t="s">
        <v>51</v>
      </c>
      <c r="B45">
        <v>2024</v>
      </c>
      <c r="C45" t="s">
        <v>7</v>
      </c>
      <c r="D45" s="1">
        <f>+'2024'!D45-'Deer Damagae'!E45</f>
        <v>3195</v>
      </c>
      <c r="E45" s="1">
        <f>+'2024'!E45-'Deer Damagae'!E45</f>
        <v>2485</v>
      </c>
      <c r="F45" s="1">
        <f>+'2024'!F45-'Deer Damagae'!F45</f>
        <v>5954</v>
      </c>
      <c r="G45" s="2">
        <v>45656.560416666667</v>
      </c>
      <c r="J45" s="3">
        <f t="shared" si="0"/>
        <v>0</v>
      </c>
      <c r="K45" s="3">
        <f t="shared" si="1"/>
        <v>0</v>
      </c>
      <c r="L45" s="3">
        <f t="shared" si="1"/>
        <v>0</v>
      </c>
    </row>
    <row r="46" spans="1:12" x14ac:dyDescent="0.25">
      <c r="A46" t="s">
        <v>52</v>
      </c>
      <c r="B46">
        <v>2024</v>
      </c>
      <c r="C46" t="s">
        <v>7</v>
      </c>
      <c r="D46" s="1">
        <f>+'2024'!D46-'Deer Damagae'!E46</f>
        <v>860</v>
      </c>
      <c r="E46" s="1">
        <f>+'2024'!E46-'Deer Damagae'!E46</f>
        <v>641</v>
      </c>
      <c r="F46" s="1">
        <f>+'2024'!F46-'Deer Damagae'!F46</f>
        <v>1530</v>
      </c>
      <c r="G46" s="2">
        <v>45656.560416666667</v>
      </c>
      <c r="J46" s="3">
        <f t="shared" si="0"/>
        <v>0</v>
      </c>
      <c r="K46" s="3">
        <f t="shared" si="1"/>
        <v>0</v>
      </c>
      <c r="L46" s="3">
        <f t="shared" si="1"/>
        <v>0</v>
      </c>
    </row>
    <row r="47" spans="1:12" x14ac:dyDescent="0.25">
      <c r="A47" t="s">
        <v>53</v>
      </c>
      <c r="B47">
        <v>2024</v>
      </c>
      <c r="C47" t="s">
        <v>7</v>
      </c>
      <c r="D47" s="1">
        <f>+'2024'!D47-'Deer Damagae'!E47</f>
        <v>2348</v>
      </c>
      <c r="E47" s="1">
        <f>+'2024'!E47-'Deer Damagae'!E47</f>
        <v>1765</v>
      </c>
      <c r="F47" s="1">
        <f>+'2024'!F47-'Deer Damagae'!F47</f>
        <v>4155</v>
      </c>
      <c r="G47" s="2">
        <v>45656.560416666667</v>
      </c>
      <c r="J47" s="3">
        <f t="shared" si="0"/>
        <v>0</v>
      </c>
      <c r="K47" s="3">
        <f t="shared" si="1"/>
        <v>0</v>
      </c>
      <c r="L47" s="3">
        <f t="shared" si="1"/>
        <v>0</v>
      </c>
    </row>
    <row r="48" spans="1:12" x14ac:dyDescent="0.25">
      <c r="A48" t="s">
        <v>54</v>
      </c>
      <c r="B48">
        <v>2024</v>
      </c>
      <c r="C48" t="s">
        <v>7</v>
      </c>
      <c r="D48" s="1">
        <f>+'2024'!D48-'Deer Damagae'!E48</f>
        <v>2497</v>
      </c>
      <c r="E48" s="1">
        <f>+'2024'!E48-'Deer Damagae'!E48</f>
        <v>1731</v>
      </c>
      <c r="F48" s="1">
        <f>+'2024'!F48-'Deer Damagae'!F48</f>
        <v>4307</v>
      </c>
      <c r="G48" s="2">
        <v>45656.560416666667</v>
      </c>
      <c r="J48" s="3">
        <f t="shared" si="0"/>
        <v>0</v>
      </c>
      <c r="K48" s="3">
        <f t="shared" si="1"/>
        <v>0</v>
      </c>
      <c r="L48" s="3">
        <f t="shared" si="1"/>
        <v>0</v>
      </c>
    </row>
    <row r="49" spans="1:12" x14ac:dyDescent="0.25">
      <c r="A49" t="s">
        <v>55</v>
      </c>
      <c r="B49">
        <v>2024</v>
      </c>
      <c r="C49" t="s">
        <v>7</v>
      </c>
      <c r="D49" s="1">
        <f>+'2024'!D49-'Deer Damagae'!E49</f>
        <v>251</v>
      </c>
      <c r="E49" s="1">
        <f>+'2024'!E49-'Deer Damagae'!E49</f>
        <v>9</v>
      </c>
      <c r="F49" s="1">
        <f>+'2024'!F49-'Deer Damagae'!F49</f>
        <v>260</v>
      </c>
      <c r="G49" s="2">
        <v>45656.560416666667</v>
      </c>
      <c r="I49">
        <v>1</v>
      </c>
      <c r="J49" s="3">
        <f t="shared" si="0"/>
        <v>260</v>
      </c>
      <c r="K49" s="3">
        <f t="shared" si="1"/>
        <v>251</v>
      </c>
      <c r="L49" s="3">
        <f t="shared" si="1"/>
        <v>9</v>
      </c>
    </row>
    <row r="50" spans="1:12" x14ac:dyDescent="0.25">
      <c r="A50" t="s">
        <v>56</v>
      </c>
      <c r="B50">
        <v>2024</v>
      </c>
      <c r="C50" t="s">
        <v>7</v>
      </c>
      <c r="D50" s="1">
        <f>+'2024'!D50-'Deer Damagae'!E50</f>
        <v>698</v>
      </c>
      <c r="E50" s="1">
        <f>+'2024'!E50-'Deer Damagae'!E50</f>
        <v>76</v>
      </c>
      <c r="F50" s="1">
        <f>+'2024'!F50-'Deer Damagae'!F50</f>
        <v>774</v>
      </c>
      <c r="G50" s="2">
        <v>45656.560416666667</v>
      </c>
      <c r="I50">
        <v>1</v>
      </c>
      <c r="J50" s="3">
        <f t="shared" si="0"/>
        <v>774</v>
      </c>
      <c r="K50" s="3">
        <f t="shared" si="1"/>
        <v>698</v>
      </c>
      <c r="L50" s="3">
        <f t="shared" si="1"/>
        <v>76</v>
      </c>
    </row>
    <row r="51" spans="1:12" x14ac:dyDescent="0.25">
      <c r="A51" t="s">
        <v>57</v>
      </c>
      <c r="B51">
        <v>2024</v>
      </c>
      <c r="C51" t="s">
        <v>7</v>
      </c>
      <c r="D51" s="1">
        <f>+'2024'!D51-'Deer Damagae'!E51</f>
        <v>1046</v>
      </c>
      <c r="E51" s="1">
        <f>+'2024'!E51-'Deer Damagae'!E51</f>
        <v>731</v>
      </c>
      <c r="F51" s="1">
        <f>+'2024'!F51-'Deer Damagae'!F51</f>
        <v>1858</v>
      </c>
      <c r="G51" s="2">
        <v>45656.560416666667</v>
      </c>
      <c r="J51" s="3">
        <f t="shared" si="0"/>
        <v>0</v>
      </c>
      <c r="K51" s="3">
        <f t="shared" si="1"/>
        <v>0</v>
      </c>
      <c r="L51" s="3">
        <f t="shared" si="1"/>
        <v>0</v>
      </c>
    </row>
    <row r="52" spans="1:12" x14ac:dyDescent="0.25">
      <c r="A52" t="s">
        <v>58</v>
      </c>
      <c r="B52">
        <v>2024</v>
      </c>
      <c r="C52" t="s">
        <v>7</v>
      </c>
      <c r="D52" s="1">
        <f>+'2024'!D52-'Deer Damagae'!E52</f>
        <v>1434</v>
      </c>
      <c r="E52" s="1">
        <f>+'2024'!E52-'Deer Damagae'!E52</f>
        <v>1219</v>
      </c>
      <c r="F52" s="1">
        <f>+'2024'!F52-'Deer Damagae'!F52</f>
        <v>2673</v>
      </c>
      <c r="G52" s="2">
        <v>45656.560416666667</v>
      </c>
      <c r="J52" s="3">
        <f t="shared" si="0"/>
        <v>0</v>
      </c>
      <c r="K52" s="3">
        <f t="shared" si="1"/>
        <v>0</v>
      </c>
      <c r="L52" s="3">
        <f t="shared" si="1"/>
        <v>0</v>
      </c>
    </row>
    <row r="53" spans="1:12" x14ac:dyDescent="0.25">
      <c r="A53" t="s">
        <v>59</v>
      </c>
      <c r="B53">
        <v>2024</v>
      </c>
      <c r="C53" t="s">
        <v>7</v>
      </c>
      <c r="D53" s="1">
        <f>+'2024'!D53-'Deer Damagae'!E53</f>
        <v>1500</v>
      </c>
      <c r="E53" s="1">
        <f>+'2024'!E53-'Deer Damagae'!E53</f>
        <v>140</v>
      </c>
      <c r="F53" s="1">
        <f>+'2024'!F53-'Deer Damagae'!F53</f>
        <v>1650</v>
      </c>
      <c r="G53" s="2">
        <v>45656.560416666667</v>
      </c>
      <c r="I53">
        <v>1</v>
      </c>
      <c r="J53" s="3">
        <f t="shared" si="0"/>
        <v>1650</v>
      </c>
      <c r="K53" s="3">
        <f t="shared" si="1"/>
        <v>1500</v>
      </c>
      <c r="L53" s="3">
        <f t="shared" si="1"/>
        <v>140</v>
      </c>
    </row>
    <row r="54" spans="1:12" x14ac:dyDescent="0.25">
      <c r="A54" t="s">
        <v>60</v>
      </c>
      <c r="B54">
        <v>2024</v>
      </c>
      <c r="C54" t="s">
        <v>7</v>
      </c>
      <c r="D54" s="1">
        <f>+'2024'!D54-'Deer Damagae'!E54</f>
        <v>1879</v>
      </c>
      <c r="E54" s="1">
        <f>+'2024'!E54-'Deer Damagae'!E54</f>
        <v>2078</v>
      </c>
      <c r="F54" s="1">
        <f>+'2024'!F54-'Deer Damagae'!F54</f>
        <v>4073</v>
      </c>
      <c r="G54" s="2">
        <v>45656.560416666667</v>
      </c>
      <c r="J54" s="3">
        <f t="shared" si="0"/>
        <v>0</v>
      </c>
      <c r="K54" s="3">
        <f t="shared" si="1"/>
        <v>0</v>
      </c>
      <c r="L54" s="3">
        <f t="shared" si="1"/>
        <v>0</v>
      </c>
    </row>
    <row r="55" spans="1:12" x14ac:dyDescent="0.25">
      <c r="A55" t="s">
        <v>61</v>
      </c>
      <c r="B55">
        <v>2024</v>
      </c>
      <c r="C55" t="s">
        <v>7</v>
      </c>
      <c r="D55" s="1">
        <f>+'2024'!D55-'Deer Damagae'!E55</f>
        <v>2669</v>
      </c>
      <c r="E55" s="1">
        <f>+'2024'!E55-'Deer Damagae'!E55</f>
        <v>1693</v>
      </c>
      <c r="F55" s="1">
        <f>+'2024'!F55-'Deer Damagae'!F55</f>
        <v>4406</v>
      </c>
      <c r="G55" s="2">
        <v>45656.560416666667</v>
      </c>
      <c r="J55" s="3">
        <f t="shared" si="0"/>
        <v>0</v>
      </c>
      <c r="K55" s="3">
        <f t="shared" si="1"/>
        <v>0</v>
      </c>
      <c r="L55" s="3">
        <f t="shared" si="1"/>
        <v>0</v>
      </c>
    </row>
    <row r="56" spans="1:12" x14ac:dyDescent="0.25">
      <c r="A56" t="s">
        <v>62</v>
      </c>
      <c r="B56">
        <v>2024</v>
      </c>
      <c r="C56" t="s">
        <v>7</v>
      </c>
      <c r="D56" s="1">
        <f>+'2024'!D56-'Deer Damagae'!E56</f>
        <v>2976</v>
      </c>
      <c r="E56" s="1">
        <f>+'2024'!E56-'Deer Damagae'!E56</f>
        <v>1779</v>
      </c>
      <c r="F56" s="1">
        <f>+'2024'!F56-'Deer Damagae'!F56</f>
        <v>5254</v>
      </c>
      <c r="G56" s="2">
        <v>45656.560416666667</v>
      </c>
      <c r="I56">
        <v>1</v>
      </c>
      <c r="J56" s="3">
        <f t="shared" si="0"/>
        <v>5254</v>
      </c>
      <c r="K56" s="3">
        <f t="shared" si="1"/>
        <v>2976</v>
      </c>
      <c r="L56" s="3">
        <f t="shared" si="1"/>
        <v>1779</v>
      </c>
    </row>
    <row r="57" spans="1:12" x14ac:dyDescent="0.25">
      <c r="A57" t="s">
        <v>63</v>
      </c>
      <c r="B57">
        <v>2024</v>
      </c>
      <c r="C57" t="s">
        <v>7</v>
      </c>
      <c r="D57" s="1">
        <f>+'2024'!D57-'Deer Damagae'!E57</f>
        <v>1708</v>
      </c>
      <c r="E57" s="1">
        <f>+'2024'!E57-'Deer Damagae'!E57</f>
        <v>1426</v>
      </c>
      <c r="F57" s="1">
        <f>+'2024'!F57-'Deer Damagae'!F57</f>
        <v>3545</v>
      </c>
      <c r="G57" s="2">
        <v>45656.560416666667</v>
      </c>
      <c r="J57" s="3">
        <f t="shared" si="0"/>
        <v>0</v>
      </c>
      <c r="K57" s="3">
        <f t="shared" si="1"/>
        <v>0</v>
      </c>
      <c r="L57" s="3">
        <f t="shared" si="1"/>
        <v>0</v>
      </c>
    </row>
    <row r="58" spans="1:12" x14ac:dyDescent="0.25">
      <c r="A58" t="s">
        <v>64</v>
      </c>
      <c r="B58">
        <v>2024</v>
      </c>
      <c r="C58" t="s">
        <v>7</v>
      </c>
      <c r="D58" s="1">
        <f>+'2024'!D58-'Deer Damagae'!E58</f>
        <v>1526</v>
      </c>
      <c r="E58" s="1">
        <f>+'2024'!E58-'Deer Damagae'!E58</f>
        <v>1364</v>
      </c>
      <c r="F58" s="1">
        <f>+'2024'!F58-'Deer Damagae'!F58</f>
        <v>2902</v>
      </c>
      <c r="G58" s="2">
        <v>45656.560416666667</v>
      </c>
      <c r="J58" s="3">
        <f t="shared" si="0"/>
        <v>0</v>
      </c>
      <c r="K58" s="3">
        <f t="shared" si="1"/>
        <v>0</v>
      </c>
      <c r="L58" s="3">
        <f t="shared" si="1"/>
        <v>0</v>
      </c>
    </row>
    <row r="59" spans="1:12" x14ac:dyDescent="0.25">
      <c r="A59" t="s">
        <v>65</v>
      </c>
      <c r="B59">
        <v>2024</v>
      </c>
      <c r="C59" t="s">
        <v>7</v>
      </c>
      <c r="D59" s="1">
        <f>+'2024'!D59-'Deer Damagae'!E59</f>
        <v>1128</v>
      </c>
      <c r="E59" s="1">
        <f>+'2024'!E59-'Deer Damagae'!E59</f>
        <v>815</v>
      </c>
      <c r="F59" s="1">
        <f>+'2024'!F59-'Deer Damagae'!F59</f>
        <v>1955</v>
      </c>
      <c r="G59" s="2">
        <v>45656.560416666667</v>
      </c>
      <c r="J59" s="3">
        <f t="shared" si="0"/>
        <v>0</v>
      </c>
      <c r="K59" s="3">
        <f t="shared" si="1"/>
        <v>0</v>
      </c>
      <c r="L59" s="3">
        <f t="shared" si="1"/>
        <v>0</v>
      </c>
    </row>
    <row r="60" spans="1:12" x14ac:dyDescent="0.25">
      <c r="A60" t="s">
        <v>66</v>
      </c>
      <c r="B60">
        <v>2024</v>
      </c>
      <c r="C60" t="s">
        <v>7</v>
      </c>
      <c r="D60" s="1">
        <f>+'2024'!D60-'Deer Damagae'!E60</f>
        <v>3321</v>
      </c>
      <c r="E60" s="1">
        <f>+'2024'!E60-'Deer Damagae'!E60</f>
        <v>2485</v>
      </c>
      <c r="F60" s="1">
        <f>+'2024'!F60-'Deer Damagae'!F60</f>
        <v>6103</v>
      </c>
      <c r="G60" s="2">
        <v>45656.560416666667</v>
      </c>
      <c r="J60" s="3">
        <f t="shared" si="0"/>
        <v>0</v>
      </c>
      <c r="K60" s="3">
        <f t="shared" si="1"/>
        <v>0</v>
      </c>
      <c r="L60" s="3">
        <f t="shared" si="1"/>
        <v>0</v>
      </c>
    </row>
    <row r="61" spans="1:12" x14ac:dyDescent="0.25">
      <c r="A61" t="s">
        <v>67</v>
      </c>
      <c r="B61">
        <v>2024</v>
      </c>
      <c r="C61" t="s">
        <v>7</v>
      </c>
      <c r="D61" s="1">
        <f>+'2024'!D61-'Deer Damagae'!E61</f>
        <v>1396</v>
      </c>
      <c r="E61" s="1">
        <f>+'2024'!E61-'Deer Damagae'!E61</f>
        <v>1357</v>
      </c>
      <c r="F61" s="1">
        <f>+'2024'!F61-'Deer Damagae'!F61</f>
        <v>2758</v>
      </c>
      <c r="G61" s="2">
        <v>45656.560416666667</v>
      </c>
      <c r="J61" s="3">
        <f t="shared" si="0"/>
        <v>0</v>
      </c>
      <c r="K61" s="3">
        <f t="shared" si="1"/>
        <v>0</v>
      </c>
      <c r="L61" s="3">
        <f t="shared" si="1"/>
        <v>0</v>
      </c>
    </row>
    <row r="62" spans="1:12" x14ac:dyDescent="0.25">
      <c r="A62" t="s">
        <v>68</v>
      </c>
      <c r="B62">
        <v>2024</v>
      </c>
      <c r="C62" t="s">
        <v>7</v>
      </c>
      <c r="D62" s="1">
        <f>+'2024'!D62-'Deer Damagae'!E62</f>
        <v>1525</v>
      </c>
      <c r="E62" s="1">
        <f>+'2024'!E62-'Deer Damagae'!E62</f>
        <v>1188</v>
      </c>
      <c r="F62" s="1">
        <f>+'2024'!F62-'Deer Damagae'!F62</f>
        <v>2731</v>
      </c>
      <c r="G62" s="2">
        <v>45656.560416666667</v>
      </c>
      <c r="J62" s="3">
        <f t="shared" si="0"/>
        <v>0</v>
      </c>
      <c r="K62" s="3">
        <f t="shared" si="1"/>
        <v>0</v>
      </c>
      <c r="L62" s="3">
        <f t="shared" si="1"/>
        <v>0</v>
      </c>
    </row>
    <row r="63" spans="1:12" x14ac:dyDescent="0.25">
      <c r="A63" t="s">
        <v>69</v>
      </c>
      <c r="B63">
        <v>2024</v>
      </c>
      <c r="C63" t="s">
        <v>7</v>
      </c>
      <c r="D63" s="1">
        <f>+'2024'!D63-'Deer Damagae'!E63</f>
        <v>3250</v>
      </c>
      <c r="E63" s="1">
        <f>+'2024'!E63-'Deer Damagae'!E63</f>
        <v>2956</v>
      </c>
      <c r="F63" s="1">
        <f>+'2024'!F63-'Deer Damagae'!F63</f>
        <v>6278</v>
      </c>
      <c r="G63" s="2">
        <v>45656.560416666667</v>
      </c>
      <c r="J63" s="3">
        <f t="shared" si="0"/>
        <v>0</v>
      </c>
      <c r="K63" s="3">
        <f t="shared" si="1"/>
        <v>0</v>
      </c>
      <c r="L63" s="3">
        <f t="shared" si="1"/>
        <v>0</v>
      </c>
    </row>
    <row r="64" spans="1:12" x14ac:dyDescent="0.25">
      <c r="A64" t="s">
        <v>70</v>
      </c>
      <c r="B64">
        <v>2024</v>
      </c>
      <c r="C64" t="s">
        <v>7</v>
      </c>
      <c r="D64" s="1">
        <f>+'2024'!D64-'Deer Damagae'!E64</f>
        <v>1597</v>
      </c>
      <c r="E64" s="1">
        <f>+'2024'!E64-'Deer Damagae'!E64</f>
        <v>971</v>
      </c>
      <c r="F64" s="1">
        <f>+'2024'!F64-'Deer Damagae'!F64</f>
        <v>2584</v>
      </c>
      <c r="G64" s="2">
        <v>45656.560416666667</v>
      </c>
      <c r="J64" s="3">
        <f t="shared" si="0"/>
        <v>0</v>
      </c>
      <c r="K64" s="3">
        <f t="shared" si="1"/>
        <v>0</v>
      </c>
      <c r="L64" s="3">
        <f t="shared" si="1"/>
        <v>0</v>
      </c>
    </row>
    <row r="65" spans="1:12" x14ac:dyDescent="0.25">
      <c r="A65" t="s">
        <v>71</v>
      </c>
      <c r="B65">
        <v>2024</v>
      </c>
      <c r="C65" t="s">
        <v>7</v>
      </c>
      <c r="D65" s="1">
        <f>+'2024'!D65-'Deer Damagae'!E65</f>
        <v>2214</v>
      </c>
      <c r="E65" s="1">
        <f>+'2024'!E65-'Deer Damagae'!E65</f>
        <v>2090</v>
      </c>
      <c r="F65" s="1">
        <f>+'2024'!F65-'Deer Damagae'!F65</f>
        <v>4374</v>
      </c>
      <c r="G65" s="2">
        <v>45656.560416666667</v>
      </c>
      <c r="J65" s="3">
        <f t="shared" si="0"/>
        <v>0</v>
      </c>
      <c r="K65" s="3">
        <f t="shared" si="1"/>
        <v>0</v>
      </c>
      <c r="L65" s="3">
        <f t="shared" si="1"/>
        <v>0</v>
      </c>
    </row>
    <row r="66" spans="1:12" x14ac:dyDescent="0.25">
      <c r="A66" t="s">
        <v>72</v>
      </c>
      <c r="B66">
        <v>2024</v>
      </c>
      <c r="C66" t="s">
        <v>7</v>
      </c>
      <c r="D66" s="1">
        <f>+'2024'!D66-'Deer Damagae'!E66</f>
        <v>2120</v>
      </c>
      <c r="E66" s="1">
        <f>+'2024'!E66-'Deer Damagae'!E66</f>
        <v>1787</v>
      </c>
      <c r="F66" s="1">
        <f>+'2024'!F66-'Deer Damagae'!F66</f>
        <v>3966</v>
      </c>
      <c r="G66" s="2">
        <v>45656.560416666667</v>
      </c>
      <c r="J66" s="3">
        <f t="shared" si="0"/>
        <v>0</v>
      </c>
      <c r="K66" s="3">
        <f t="shared" si="1"/>
        <v>0</v>
      </c>
      <c r="L66" s="3">
        <f t="shared" si="1"/>
        <v>0</v>
      </c>
    </row>
    <row r="67" spans="1:12" x14ac:dyDescent="0.25">
      <c r="A67" t="s">
        <v>73</v>
      </c>
      <c r="B67">
        <v>2024</v>
      </c>
      <c r="C67" t="s">
        <v>7</v>
      </c>
      <c r="D67" s="1">
        <f>+'2024'!D67-'Deer Damagae'!E67</f>
        <v>612</v>
      </c>
      <c r="E67" s="1">
        <f>+'2024'!E67-'Deer Damagae'!E67</f>
        <v>58</v>
      </c>
      <c r="F67" s="1">
        <f>+'2024'!F67-'Deer Damagae'!F67</f>
        <v>671</v>
      </c>
      <c r="G67" s="2">
        <v>45656.560416666667</v>
      </c>
      <c r="I67">
        <v>1</v>
      </c>
      <c r="J67" s="3">
        <f t="shared" ref="J67:J84" si="2">IF($I67=1,+F67,0)</f>
        <v>671</v>
      </c>
      <c r="K67" s="3">
        <f t="shared" ref="K67:L84" si="3">IF($I67=1,+D67,0)</f>
        <v>612</v>
      </c>
      <c r="L67" s="3">
        <f t="shared" si="3"/>
        <v>58</v>
      </c>
    </row>
    <row r="68" spans="1:12" x14ac:dyDescent="0.25">
      <c r="A68" t="s">
        <v>74</v>
      </c>
      <c r="B68">
        <v>2024</v>
      </c>
      <c r="C68" t="s">
        <v>7</v>
      </c>
      <c r="D68" s="1">
        <f>+'2024'!D68-'Deer Damagae'!E68</f>
        <v>2508</v>
      </c>
      <c r="E68" s="1">
        <f>+'2024'!E68-'Deer Damagae'!E68</f>
        <v>1946</v>
      </c>
      <c r="F68" s="1">
        <f>+'2024'!F68-'Deer Damagae'!F68</f>
        <v>4457</v>
      </c>
      <c r="G68" s="2">
        <v>45656.560416666667</v>
      </c>
      <c r="J68" s="3">
        <f t="shared" si="2"/>
        <v>0</v>
      </c>
      <c r="K68" s="3">
        <f t="shared" si="3"/>
        <v>0</v>
      </c>
      <c r="L68" s="3">
        <f t="shared" si="3"/>
        <v>0</v>
      </c>
    </row>
    <row r="69" spans="1:12" x14ac:dyDescent="0.25">
      <c r="A69" t="s">
        <v>75</v>
      </c>
      <c r="B69">
        <v>2024</v>
      </c>
      <c r="C69" t="s">
        <v>7</v>
      </c>
      <c r="D69" s="1">
        <f>+'2024'!D69-'Deer Damagae'!E69</f>
        <v>1094</v>
      </c>
      <c r="E69" s="1">
        <f>+'2024'!E69-'Deer Damagae'!E69</f>
        <v>1165</v>
      </c>
      <c r="F69" s="1">
        <f>+'2024'!F69-'Deer Damagae'!F69</f>
        <v>2259</v>
      </c>
      <c r="G69" s="2">
        <v>45656.560416666667</v>
      </c>
      <c r="J69" s="3">
        <f t="shared" si="2"/>
        <v>0</v>
      </c>
      <c r="K69" s="3">
        <f t="shared" si="3"/>
        <v>0</v>
      </c>
      <c r="L69" s="3">
        <f t="shared" si="3"/>
        <v>0</v>
      </c>
    </row>
    <row r="70" spans="1:12" x14ac:dyDescent="0.25">
      <c r="A70" t="s">
        <v>76</v>
      </c>
      <c r="B70">
        <v>2024</v>
      </c>
      <c r="C70" t="s">
        <v>7</v>
      </c>
      <c r="D70" s="1">
        <f>+'2024'!D70-'Deer Damagae'!E70</f>
        <v>917</v>
      </c>
      <c r="E70" s="1">
        <f>+'2024'!E70-'Deer Damagae'!E70</f>
        <v>640</v>
      </c>
      <c r="F70" s="1">
        <f>+'2024'!F70-'Deer Damagae'!F70</f>
        <v>1560</v>
      </c>
      <c r="G70" s="2">
        <v>45656.560416666667</v>
      </c>
      <c r="J70" s="3">
        <f t="shared" si="2"/>
        <v>0</v>
      </c>
      <c r="K70" s="3">
        <f t="shared" si="3"/>
        <v>0</v>
      </c>
      <c r="L70" s="3">
        <f t="shared" si="3"/>
        <v>0</v>
      </c>
    </row>
    <row r="71" spans="1:12" x14ac:dyDescent="0.25">
      <c r="A71" t="s">
        <v>77</v>
      </c>
      <c r="B71">
        <v>2024</v>
      </c>
      <c r="C71" t="s">
        <v>7</v>
      </c>
      <c r="D71" s="1">
        <f>+'2024'!D71-'Deer Damagae'!E71</f>
        <v>1691</v>
      </c>
      <c r="E71" s="1">
        <f>+'2024'!E71-'Deer Damagae'!E71</f>
        <v>1278</v>
      </c>
      <c r="F71" s="1">
        <f>+'2024'!F71-'Deer Damagae'!F71</f>
        <v>2986</v>
      </c>
      <c r="G71" s="2">
        <v>45656.560416666667</v>
      </c>
      <c r="J71" s="3">
        <f t="shared" si="2"/>
        <v>0</v>
      </c>
      <c r="K71" s="3">
        <f t="shared" si="3"/>
        <v>0</v>
      </c>
      <c r="L71" s="3">
        <f t="shared" si="3"/>
        <v>0</v>
      </c>
    </row>
    <row r="72" spans="1:12" x14ac:dyDescent="0.25">
      <c r="A72" t="s">
        <v>78</v>
      </c>
      <c r="B72">
        <v>2024</v>
      </c>
      <c r="C72" t="s">
        <v>7</v>
      </c>
      <c r="D72" s="1">
        <f>+'2024'!D72-'Deer Damagae'!E72</f>
        <v>2216</v>
      </c>
      <c r="E72" s="1">
        <f>+'2024'!E72-'Deer Damagae'!E72</f>
        <v>1526</v>
      </c>
      <c r="F72" s="1">
        <f>+'2024'!F72-'Deer Damagae'!F72</f>
        <v>3746</v>
      </c>
      <c r="G72" s="2">
        <v>45656.560416666667</v>
      </c>
      <c r="J72" s="3">
        <f t="shared" si="2"/>
        <v>0</v>
      </c>
      <c r="K72" s="3">
        <f t="shared" si="3"/>
        <v>0</v>
      </c>
      <c r="L72" s="3">
        <f t="shared" si="3"/>
        <v>0</v>
      </c>
    </row>
    <row r="73" spans="1:12" x14ac:dyDescent="0.25">
      <c r="A73" t="s">
        <v>79</v>
      </c>
      <c r="B73">
        <v>2024</v>
      </c>
      <c r="C73" t="s">
        <v>7</v>
      </c>
      <c r="D73" s="1">
        <f>+'2024'!D73-'Deer Damagae'!E73</f>
        <v>1157</v>
      </c>
      <c r="E73" s="1">
        <f>+'2024'!E73-'Deer Damagae'!E73</f>
        <v>1006</v>
      </c>
      <c r="F73" s="1">
        <f>+'2024'!F73-'Deer Damagae'!F73</f>
        <v>2163</v>
      </c>
      <c r="G73" s="2">
        <v>45656.560416666667</v>
      </c>
      <c r="J73" s="3">
        <f t="shared" si="2"/>
        <v>0</v>
      </c>
      <c r="K73" s="3">
        <f t="shared" si="3"/>
        <v>0</v>
      </c>
      <c r="L73" s="3">
        <f t="shared" si="3"/>
        <v>0</v>
      </c>
    </row>
    <row r="74" spans="1:12" x14ac:dyDescent="0.25">
      <c r="A74" t="s">
        <v>80</v>
      </c>
      <c r="B74">
        <v>2024</v>
      </c>
      <c r="C74" t="s">
        <v>7</v>
      </c>
      <c r="D74" s="1">
        <f>+'2024'!D74-'Deer Damagae'!E74</f>
        <v>2826</v>
      </c>
      <c r="E74" s="1">
        <f>+'2024'!E74-'Deer Damagae'!E74</f>
        <v>2436</v>
      </c>
      <c r="F74" s="1">
        <f>+'2024'!F74-'Deer Damagae'!F74</f>
        <v>6365</v>
      </c>
      <c r="G74" s="2">
        <v>45656.560416666667</v>
      </c>
      <c r="J74" s="3">
        <f t="shared" si="2"/>
        <v>0</v>
      </c>
      <c r="K74" s="3">
        <f t="shared" si="3"/>
        <v>0</v>
      </c>
      <c r="L74" s="3">
        <f t="shared" si="3"/>
        <v>0</v>
      </c>
    </row>
    <row r="75" spans="1:12" x14ac:dyDescent="0.25">
      <c r="A75" t="s">
        <v>81</v>
      </c>
      <c r="B75">
        <v>2024</v>
      </c>
      <c r="C75" t="s">
        <v>7</v>
      </c>
      <c r="D75" s="1">
        <f>+'2024'!D75-'Deer Damagae'!E75</f>
        <v>3809</v>
      </c>
      <c r="E75" s="1">
        <f>+'2024'!E75-'Deer Damagae'!E75</f>
        <v>3675</v>
      </c>
      <c r="F75" s="1">
        <f>+'2024'!F75-'Deer Damagae'!F75</f>
        <v>8026</v>
      </c>
      <c r="G75" s="2">
        <v>45656.560416666667</v>
      </c>
      <c r="J75" s="3">
        <f t="shared" si="2"/>
        <v>0</v>
      </c>
      <c r="K75" s="3">
        <f t="shared" si="3"/>
        <v>0</v>
      </c>
      <c r="L75" s="3">
        <f t="shared" si="3"/>
        <v>0</v>
      </c>
    </row>
    <row r="76" spans="1:12" x14ac:dyDescent="0.25">
      <c r="A76" t="s">
        <v>82</v>
      </c>
      <c r="B76">
        <v>2024</v>
      </c>
      <c r="C76" t="s">
        <v>7</v>
      </c>
      <c r="D76" s="1">
        <f>+'2024'!D76-'Deer Damagae'!E76</f>
        <v>637</v>
      </c>
      <c r="E76" s="1">
        <f>+'2024'!E76-'Deer Damagae'!E76</f>
        <v>84</v>
      </c>
      <c r="F76" s="1">
        <f>+'2024'!F76-'Deer Damagae'!F76</f>
        <v>744</v>
      </c>
      <c r="G76" s="2">
        <v>45656.560416666667</v>
      </c>
      <c r="I76">
        <v>1</v>
      </c>
      <c r="J76" s="3">
        <f t="shared" si="2"/>
        <v>744</v>
      </c>
      <c r="K76" s="3">
        <f t="shared" si="3"/>
        <v>637</v>
      </c>
      <c r="L76" s="3">
        <f t="shared" si="3"/>
        <v>84</v>
      </c>
    </row>
    <row r="77" spans="1:12" x14ac:dyDescent="0.25">
      <c r="A77" t="s">
        <v>83</v>
      </c>
      <c r="B77">
        <v>2024</v>
      </c>
      <c r="C77" t="s">
        <v>7</v>
      </c>
      <c r="D77" s="1">
        <f>+'2024'!D77-'Deer Damagae'!E77</f>
        <v>2780</v>
      </c>
      <c r="E77" s="1">
        <f>+'2024'!E77-'Deer Damagae'!E77</f>
        <v>2191</v>
      </c>
      <c r="F77" s="1">
        <f>+'2024'!F77-'Deer Damagae'!F77</f>
        <v>5267</v>
      </c>
      <c r="G77" s="2">
        <v>45656.560416666667</v>
      </c>
      <c r="J77" s="3">
        <f t="shared" si="2"/>
        <v>0</v>
      </c>
      <c r="K77" s="3">
        <f t="shared" si="3"/>
        <v>0</v>
      </c>
      <c r="L77" s="3">
        <f t="shared" si="3"/>
        <v>0</v>
      </c>
    </row>
    <row r="78" spans="1:12" x14ac:dyDescent="0.25">
      <c r="A78" t="s">
        <v>84</v>
      </c>
      <c r="B78">
        <v>2024</v>
      </c>
      <c r="C78" t="s">
        <v>7</v>
      </c>
      <c r="D78" s="1">
        <f>+'2024'!D78-'Deer Damagae'!E78</f>
        <v>3024</v>
      </c>
      <c r="E78" s="1">
        <f>+'2024'!E78-'Deer Damagae'!E78</f>
        <v>2262</v>
      </c>
      <c r="F78" s="1">
        <f>+'2024'!F78-'Deer Damagae'!F78</f>
        <v>5525</v>
      </c>
      <c r="G78" s="2">
        <v>45656.560416666667</v>
      </c>
      <c r="J78" s="3">
        <f t="shared" si="2"/>
        <v>0</v>
      </c>
      <c r="K78" s="3">
        <f t="shared" si="3"/>
        <v>0</v>
      </c>
      <c r="L78" s="3">
        <f t="shared" si="3"/>
        <v>0</v>
      </c>
    </row>
    <row r="79" spans="1:12" x14ac:dyDescent="0.25">
      <c r="A79" t="s">
        <v>85</v>
      </c>
      <c r="B79">
        <v>2024</v>
      </c>
      <c r="C79" t="s">
        <v>7</v>
      </c>
      <c r="D79" s="1">
        <f>+'2024'!D79-'Deer Damagae'!E79</f>
        <v>784</v>
      </c>
      <c r="E79" s="1">
        <f>+'2024'!E79-'Deer Damagae'!E79</f>
        <v>878</v>
      </c>
      <c r="F79" s="1">
        <f>+'2024'!F79-'Deer Damagae'!F79</f>
        <v>1809</v>
      </c>
      <c r="G79" s="2">
        <v>45656.560416666667</v>
      </c>
      <c r="J79" s="3">
        <f t="shared" si="2"/>
        <v>0</v>
      </c>
      <c r="K79" s="3">
        <f t="shared" si="3"/>
        <v>0</v>
      </c>
      <c r="L79" s="3">
        <f t="shared" si="3"/>
        <v>0</v>
      </c>
    </row>
    <row r="80" spans="1:12" x14ac:dyDescent="0.25">
      <c r="A80" t="s">
        <v>86</v>
      </c>
      <c r="B80">
        <v>2024</v>
      </c>
      <c r="C80" t="s">
        <v>7</v>
      </c>
      <c r="D80" s="1">
        <f>+'2024'!D80-'Deer Damagae'!E80</f>
        <v>2839</v>
      </c>
      <c r="E80" s="1">
        <f>+'2024'!E80-'Deer Damagae'!E80</f>
        <v>2621</v>
      </c>
      <c r="F80" s="1">
        <f>+'2024'!F80-'Deer Damagae'!F80</f>
        <v>5966</v>
      </c>
      <c r="G80" s="2">
        <v>45656.560416666667</v>
      </c>
      <c r="J80" s="3">
        <f t="shared" si="2"/>
        <v>0</v>
      </c>
      <c r="K80" s="3">
        <f t="shared" si="3"/>
        <v>0</v>
      </c>
      <c r="L80" s="3">
        <f t="shared" si="3"/>
        <v>0</v>
      </c>
    </row>
    <row r="81" spans="1:14" x14ac:dyDescent="0.25">
      <c r="A81" t="s">
        <v>87</v>
      </c>
      <c r="B81">
        <v>2024</v>
      </c>
      <c r="C81" t="s">
        <v>7</v>
      </c>
      <c r="D81" s="1">
        <f>+'2024'!D81-'Deer Damagae'!E81</f>
        <v>1790</v>
      </c>
      <c r="E81" s="1">
        <f>+'2024'!E81-'Deer Damagae'!E81</f>
        <v>1443</v>
      </c>
      <c r="F81" s="1">
        <f>+'2024'!F81-'Deer Damagae'!F81</f>
        <v>3343</v>
      </c>
      <c r="G81" s="2">
        <v>45656.560416666667</v>
      </c>
      <c r="J81" s="3">
        <f t="shared" si="2"/>
        <v>0</v>
      </c>
      <c r="K81" s="3">
        <f t="shared" si="3"/>
        <v>0</v>
      </c>
      <c r="L81" s="3">
        <f t="shared" si="3"/>
        <v>0</v>
      </c>
    </row>
    <row r="82" spans="1:14" x14ac:dyDescent="0.25">
      <c r="A82" t="s">
        <v>88</v>
      </c>
      <c r="B82">
        <v>2024</v>
      </c>
      <c r="C82" t="s">
        <v>7</v>
      </c>
      <c r="D82" s="1">
        <f>+'2024'!D82-'Deer Damagae'!E82</f>
        <v>2373</v>
      </c>
      <c r="E82" s="1">
        <f>+'2024'!E82-'Deer Damagae'!E82</f>
        <v>1754</v>
      </c>
      <c r="F82" s="1">
        <f>+'2024'!F82-'Deer Damagae'!F82</f>
        <v>4303</v>
      </c>
      <c r="G82" s="2">
        <v>45656.560416666667</v>
      </c>
      <c r="J82" s="3">
        <f t="shared" si="2"/>
        <v>0</v>
      </c>
      <c r="K82" s="3">
        <f t="shared" si="3"/>
        <v>0</v>
      </c>
      <c r="L82" s="3">
        <f t="shared" si="3"/>
        <v>0</v>
      </c>
    </row>
    <row r="83" spans="1:14" x14ac:dyDescent="0.25">
      <c r="A83" t="s">
        <v>89</v>
      </c>
      <c r="B83">
        <v>2024</v>
      </c>
      <c r="C83" t="s">
        <v>7</v>
      </c>
      <c r="D83" s="1">
        <f>+'2024'!D83-'Deer Damagae'!E83</f>
        <v>317</v>
      </c>
      <c r="E83" s="1">
        <f>+'2024'!E83-'Deer Damagae'!E83</f>
        <v>148</v>
      </c>
      <c r="F83" s="1">
        <f>+'2024'!F83-'Deer Damagae'!F83</f>
        <v>465</v>
      </c>
      <c r="G83" s="2">
        <v>45656.560416666667</v>
      </c>
      <c r="J83" s="3">
        <f t="shared" si="2"/>
        <v>0</v>
      </c>
      <c r="K83" s="3">
        <f t="shared" si="3"/>
        <v>0</v>
      </c>
      <c r="L83" s="3">
        <f t="shared" si="3"/>
        <v>0</v>
      </c>
    </row>
    <row r="84" spans="1:14" x14ac:dyDescent="0.25">
      <c r="A84" t="s">
        <v>90</v>
      </c>
      <c r="B84">
        <v>2024</v>
      </c>
      <c r="C84" t="s">
        <v>7</v>
      </c>
      <c r="D84" s="1">
        <f>+'2024'!D84-'Deer Damagae'!E84</f>
        <v>1184</v>
      </c>
      <c r="E84" s="1">
        <f>+'2024'!E84-'Deer Damagae'!E84</f>
        <v>972</v>
      </c>
      <c r="F84" s="1">
        <f>+'2024'!F84-'Deer Damagae'!F84</f>
        <v>2162</v>
      </c>
      <c r="G84" s="2">
        <v>45656.560416666667</v>
      </c>
      <c r="J84" s="3">
        <f t="shared" si="2"/>
        <v>0</v>
      </c>
      <c r="K84" s="3">
        <f t="shared" si="3"/>
        <v>0</v>
      </c>
      <c r="L84" s="3">
        <f t="shared" si="3"/>
        <v>0</v>
      </c>
    </row>
    <row r="85" spans="1:14" x14ac:dyDescent="0.25">
      <c r="L85" t="s">
        <v>8</v>
      </c>
    </row>
    <row r="86" spans="1:14" x14ac:dyDescent="0.25">
      <c r="D86" s="1">
        <f>SUM(D2:D85)</f>
        <v>145951</v>
      </c>
      <c r="E86" s="1">
        <f>SUM(E2:E85)</f>
        <v>112644</v>
      </c>
      <c r="F86" s="1">
        <f>SUM(F2:F85)</f>
        <v>269237</v>
      </c>
      <c r="I86">
        <v>15</v>
      </c>
      <c r="J86" s="13">
        <f>SUM(J2:J85)</f>
        <v>20103</v>
      </c>
      <c r="K86" s="13">
        <f>SUM(K2:K85)</f>
        <v>14395</v>
      </c>
      <c r="L86" s="13">
        <f>SUM(L2:L85)</f>
        <v>4714</v>
      </c>
      <c r="M86" s="14" t="s">
        <v>110</v>
      </c>
    </row>
    <row r="87" spans="1:14" x14ac:dyDescent="0.25">
      <c r="A87" t="s">
        <v>91</v>
      </c>
      <c r="D87" s="1">
        <f>+K86</f>
        <v>14395</v>
      </c>
      <c r="E87" s="1">
        <f>+L86</f>
        <v>4714</v>
      </c>
      <c r="F87" s="1">
        <f>+J86</f>
        <v>20103</v>
      </c>
      <c r="J87" s="19" t="s">
        <v>101</v>
      </c>
    </row>
    <row r="89" spans="1:14" x14ac:dyDescent="0.25">
      <c r="A89" t="s">
        <v>92</v>
      </c>
      <c r="D89" s="1">
        <f>+D86-D87</f>
        <v>131556</v>
      </c>
      <c r="E89" s="1">
        <f>+E86-E87</f>
        <v>107930</v>
      </c>
      <c r="F89" s="1">
        <f>+F86-F87</f>
        <v>249134</v>
      </c>
      <c r="K89" t="s">
        <v>93</v>
      </c>
    </row>
    <row r="90" spans="1:14" x14ac:dyDescent="0.25">
      <c r="K90" s="5">
        <v>2020</v>
      </c>
      <c r="L90" s="5">
        <v>2021</v>
      </c>
      <c r="M90" s="5">
        <v>2022</v>
      </c>
      <c r="N90" s="23">
        <v>2023</v>
      </c>
    </row>
    <row r="91" spans="1:14" x14ac:dyDescent="0.25">
      <c r="E91" t="s">
        <v>96</v>
      </c>
      <c r="G91" t="s">
        <v>104</v>
      </c>
    </row>
    <row r="92" spans="1:14" x14ac:dyDescent="0.25">
      <c r="B92" t="s">
        <v>94</v>
      </c>
      <c r="E92">
        <v>2019</v>
      </c>
      <c r="F92" s="1">
        <v>370948</v>
      </c>
      <c r="G92" s="20">
        <f>+F86/F92</f>
        <v>0.72580792995244614</v>
      </c>
      <c r="K92" s="1">
        <v>25665</v>
      </c>
      <c r="L92" s="1">
        <v>29972</v>
      </c>
      <c r="M92">
        <v>22789</v>
      </c>
      <c r="N92" s="3">
        <v>12582</v>
      </c>
    </row>
    <row r="93" spans="1:14" x14ac:dyDescent="0.25">
      <c r="E93">
        <v>2020</v>
      </c>
      <c r="F93" s="1">
        <v>420071</v>
      </c>
      <c r="G93" s="20">
        <f>+F86/F93</f>
        <v>0.64093212814024292</v>
      </c>
      <c r="K93" s="1">
        <v>4204</v>
      </c>
      <c r="L93" s="1">
        <v>4231</v>
      </c>
      <c r="M93">
        <v>6229</v>
      </c>
      <c r="N93" s="3">
        <v>4100</v>
      </c>
    </row>
    <row r="94" spans="1:14" x14ac:dyDescent="0.25">
      <c r="E94">
        <v>2021</v>
      </c>
      <c r="F94" s="1">
        <v>403695</v>
      </c>
      <c r="G94" s="20">
        <f>+F86/F94</f>
        <v>0.66693171825264119</v>
      </c>
      <c r="N94" s="3"/>
    </row>
    <row r="95" spans="1:14" x14ac:dyDescent="0.25">
      <c r="E95">
        <v>2022</v>
      </c>
      <c r="F95" s="1">
        <v>297132</v>
      </c>
      <c r="G95" s="21">
        <f>+F86/F95</f>
        <v>0.90611916589259989</v>
      </c>
      <c r="K95" s="1">
        <v>29869</v>
      </c>
      <c r="L95" s="1">
        <v>34203</v>
      </c>
      <c r="M95" s="1">
        <f>SUM(M92:M94)</f>
        <v>29018</v>
      </c>
      <c r="N95" s="3">
        <v>16682</v>
      </c>
    </row>
    <row r="96" spans="1:14" x14ac:dyDescent="0.25">
      <c r="E96" t="s">
        <v>108</v>
      </c>
      <c r="F96" s="1">
        <v>339189</v>
      </c>
    </row>
    <row r="97" spans="2:15" x14ac:dyDescent="0.25">
      <c r="E97" t="s">
        <v>111</v>
      </c>
      <c r="F97" s="1">
        <v>347008</v>
      </c>
      <c r="K97" s="20">
        <f>+J86/K95</f>
        <v>0.67303893669021397</v>
      </c>
      <c r="L97" s="20">
        <f>+J86/L95</f>
        <v>0.58775546004736423</v>
      </c>
      <c r="M97" s="21">
        <f>+J86/M95</f>
        <v>0.69277689709835277</v>
      </c>
      <c r="N97" s="4">
        <f>+J86/N95</f>
        <v>1.2050713343723773</v>
      </c>
      <c r="O97" t="s">
        <v>104</v>
      </c>
    </row>
    <row r="99" spans="2:15" x14ac:dyDescent="0.25">
      <c r="G99" s="18" t="s">
        <v>97</v>
      </c>
      <c r="M99" s="18" t="s">
        <v>98</v>
      </c>
    </row>
    <row r="100" spans="2:15" ht="15.75" thickBot="1" x14ac:dyDescent="0.3">
      <c r="G100" s="17" t="s">
        <v>107</v>
      </c>
      <c r="M100" s="17" t="str">
        <f>+G100</f>
        <v>12/27/23-12/27/22</v>
      </c>
    </row>
    <row r="101" spans="2:15" ht="15.75" thickBot="1" x14ac:dyDescent="0.3">
      <c r="C101" s="7">
        <v>44922</v>
      </c>
      <c r="D101" s="8">
        <v>171299</v>
      </c>
      <c r="E101" s="8">
        <v>118749</v>
      </c>
      <c r="F101" s="8">
        <f>+D101+E101</f>
        <v>290048</v>
      </c>
      <c r="G101" s="9">
        <f>+F86/F101</f>
        <v>0.92824980692850834</v>
      </c>
      <c r="I101" s="12" t="s">
        <v>105</v>
      </c>
      <c r="J101" s="8">
        <v>22532</v>
      </c>
      <c r="K101" s="8">
        <v>16511</v>
      </c>
      <c r="L101" s="8">
        <v>6021</v>
      </c>
      <c r="M101" s="9">
        <f>+J86/J101</f>
        <v>0.89219776318125332</v>
      </c>
    </row>
    <row r="102" spans="2:15" ht="15.75" thickBot="1" x14ac:dyDescent="0.3">
      <c r="B102" t="s">
        <v>91</v>
      </c>
      <c r="C102" s="11">
        <f>+C101</f>
        <v>44922</v>
      </c>
      <c r="D102" s="15">
        <v>-16511</v>
      </c>
      <c r="E102" s="15">
        <v>-6021</v>
      </c>
      <c r="F102" s="8">
        <f>+D102+E102</f>
        <v>-22532</v>
      </c>
      <c r="G102" s="4"/>
      <c r="J102" s="19" t="s">
        <v>102</v>
      </c>
      <c r="M102" s="19" t="s">
        <v>103</v>
      </c>
    </row>
    <row r="103" spans="2:15" ht="15.75" thickBot="1" x14ac:dyDescent="0.3"/>
    <row r="104" spans="2:15" ht="15.75" thickBot="1" x14ac:dyDescent="0.3">
      <c r="B104" t="s">
        <v>92</v>
      </c>
      <c r="C104" s="7">
        <f>+C102</f>
        <v>44922</v>
      </c>
      <c r="D104" s="8">
        <f>SUM(D101:D103)</f>
        <v>154788</v>
      </c>
      <c r="E104" s="8">
        <f>SUM(E101:E103)</f>
        <v>112728</v>
      </c>
      <c r="F104" s="8">
        <f>+D104+E104</f>
        <v>267516</v>
      </c>
      <c r="G104" s="9"/>
    </row>
    <row r="105" spans="2:15" x14ac:dyDescent="0.25">
      <c r="C105" s="6">
        <f>+G84</f>
        <v>45656.560416666667</v>
      </c>
      <c r="D105" s="1">
        <f>+D89</f>
        <v>131556</v>
      </c>
      <c r="E105" s="1">
        <f t="shared" ref="E105:F105" si="4">+E89</f>
        <v>107930</v>
      </c>
      <c r="F105" s="1">
        <f t="shared" si="4"/>
        <v>249134</v>
      </c>
      <c r="G105" s="4">
        <f>+F105/F104</f>
        <v>0.93128635296580387</v>
      </c>
      <c r="H105" s="16">
        <f>+G78</f>
        <v>45656.560416666667</v>
      </c>
      <c r="I105" s="17" t="s">
        <v>106</v>
      </c>
      <c r="J105" s="17"/>
    </row>
  </sheetData>
  <mergeCells count="1">
    <mergeCell ref="I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B0A6-D9ED-4671-A21D-FC310311EC20}">
  <dimension ref="A1:O101"/>
  <sheetViews>
    <sheetView topLeftCell="A67" workbookViewId="0">
      <selection activeCell="J28" sqref="J28"/>
    </sheetView>
  </sheetViews>
  <sheetFormatPr defaultRowHeight="15" x14ac:dyDescent="0.25"/>
  <cols>
    <col min="4" max="4" width="13.42578125" customWidth="1"/>
    <col min="5" max="5" width="13.85546875" customWidth="1"/>
    <col min="6" max="6" width="17.28515625" customWidth="1"/>
    <col min="7" max="7" width="18.5703125" customWidth="1"/>
    <col min="11" max="11" width="13.140625" customWidth="1"/>
    <col min="12" max="12" width="10" customWidth="1"/>
    <col min="13" max="13" width="12.140625" customWidth="1"/>
  </cols>
  <sheetData>
    <row r="1" spans="1:15" x14ac:dyDescent="0.25">
      <c r="A1" t="s">
        <v>112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K1" s="23" t="s">
        <v>3</v>
      </c>
      <c r="L1" s="23" t="s">
        <v>95</v>
      </c>
      <c r="M1" s="23" t="s">
        <v>4</v>
      </c>
    </row>
    <row r="2" spans="1:15" x14ac:dyDescent="0.25">
      <c r="A2">
        <v>1</v>
      </c>
      <c r="B2">
        <v>2024</v>
      </c>
      <c r="C2" t="s">
        <v>7</v>
      </c>
      <c r="D2">
        <v>871</v>
      </c>
      <c r="E2">
        <v>820</v>
      </c>
      <c r="F2" s="1">
        <v>1691</v>
      </c>
      <c r="G2" s="2">
        <v>45656.585416666669</v>
      </c>
      <c r="K2" s="10">
        <f>IF($I2=1,+D2,0)</f>
        <v>0</v>
      </c>
      <c r="L2" s="10">
        <f t="shared" ref="L2:M17" si="0">IF($I2=1,+E2,0)</f>
        <v>0</v>
      </c>
      <c r="M2" s="10">
        <f t="shared" si="0"/>
        <v>0</v>
      </c>
    </row>
    <row r="3" spans="1:15" x14ac:dyDescent="0.25">
      <c r="A3">
        <v>3</v>
      </c>
      <c r="B3">
        <v>2024</v>
      </c>
      <c r="C3" t="s">
        <v>7</v>
      </c>
      <c r="D3" s="1">
        <v>3090</v>
      </c>
      <c r="E3" s="1">
        <v>2663</v>
      </c>
      <c r="F3" s="1">
        <v>5753</v>
      </c>
      <c r="G3" s="2">
        <v>45656.585416666669</v>
      </c>
      <c r="K3" s="10">
        <f t="shared" ref="K3:K66" si="1">IF($I3=1,+D3,0)</f>
        <v>0</v>
      </c>
      <c r="L3" s="10">
        <f t="shared" si="0"/>
        <v>0</v>
      </c>
      <c r="M3" s="10">
        <f t="shared" si="0"/>
        <v>0</v>
      </c>
    </row>
    <row r="4" spans="1:15" x14ac:dyDescent="0.25">
      <c r="A4">
        <v>4</v>
      </c>
      <c r="B4">
        <v>2024</v>
      </c>
      <c r="C4" t="s">
        <v>7</v>
      </c>
      <c r="D4">
        <v>706</v>
      </c>
      <c r="E4">
        <v>515</v>
      </c>
      <c r="F4" s="1">
        <v>1221</v>
      </c>
      <c r="G4" s="2">
        <v>45656.585416666669</v>
      </c>
      <c r="K4" s="10">
        <f t="shared" si="1"/>
        <v>0</v>
      </c>
      <c r="L4" s="10">
        <f t="shared" si="0"/>
        <v>0</v>
      </c>
      <c r="M4" s="10">
        <f t="shared" si="0"/>
        <v>0</v>
      </c>
    </row>
    <row r="5" spans="1:15" x14ac:dyDescent="0.25">
      <c r="A5">
        <v>5</v>
      </c>
      <c r="B5">
        <v>2024</v>
      </c>
      <c r="C5" t="s">
        <v>7</v>
      </c>
      <c r="D5" s="1">
        <v>1176</v>
      </c>
      <c r="E5" s="1">
        <v>1343</v>
      </c>
      <c r="F5" s="1">
        <v>2519</v>
      </c>
      <c r="G5" s="2">
        <v>45656.585416666669</v>
      </c>
      <c r="K5" s="10">
        <f t="shared" si="1"/>
        <v>0</v>
      </c>
      <c r="L5" s="10">
        <f t="shared" si="0"/>
        <v>0</v>
      </c>
      <c r="M5" s="10">
        <f t="shared" si="0"/>
        <v>0</v>
      </c>
    </row>
    <row r="6" spans="1:15" x14ac:dyDescent="0.25">
      <c r="A6">
        <v>6</v>
      </c>
      <c r="B6">
        <v>2024</v>
      </c>
      <c r="C6" t="s">
        <v>7</v>
      </c>
      <c r="D6" s="1">
        <v>1899</v>
      </c>
      <c r="E6" s="1">
        <v>1391</v>
      </c>
      <c r="F6" s="1">
        <v>3290</v>
      </c>
      <c r="G6" s="2">
        <v>45656.585416666669</v>
      </c>
      <c r="K6" s="10">
        <f t="shared" si="1"/>
        <v>0</v>
      </c>
      <c r="L6" s="10">
        <f t="shared" si="0"/>
        <v>0</v>
      </c>
      <c r="M6" s="10">
        <f t="shared" si="0"/>
        <v>0</v>
      </c>
    </row>
    <row r="7" spans="1:15" x14ac:dyDescent="0.25">
      <c r="A7">
        <v>7</v>
      </c>
      <c r="B7">
        <v>2024</v>
      </c>
      <c r="C7" t="s">
        <v>7</v>
      </c>
      <c r="D7" s="1">
        <v>1157</v>
      </c>
      <c r="E7">
        <v>60</v>
      </c>
      <c r="F7" s="1">
        <v>1217</v>
      </c>
      <c r="G7" s="2">
        <v>45656.585416666669</v>
      </c>
      <c r="I7">
        <v>1</v>
      </c>
      <c r="K7" s="10">
        <f t="shared" si="1"/>
        <v>1157</v>
      </c>
      <c r="L7" s="10">
        <f t="shared" si="0"/>
        <v>60</v>
      </c>
      <c r="M7" s="10">
        <f t="shared" si="0"/>
        <v>1217</v>
      </c>
      <c r="O7" t="s">
        <v>59</v>
      </c>
    </row>
    <row r="8" spans="1:15" x14ac:dyDescent="0.25">
      <c r="A8">
        <v>8</v>
      </c>
      <c r="B8">
        <v>2024</v>
      </c>
      <c r="C8" t="s">
        <v>7</v>
      </c>
      <c r="D8" s="1">
        <v>2214</v>
      </c>
      <c r="E8" s="1">
        <v>1836</v>
      </c>
      <c r="F8" s="1">
        <v>4050</v>
      </c>
      <c r="G8" s="2">
        <v>45656.585416666669</v>
      </c>
      <c r="K8" s="10">
        <f t="shared" si="1"/>
        <v>0</v>
      </c>
      <c r="L8" s="10">
        <f t="shared" si="0"/>
        <v>0</v>
      </c>
      <c r="M8" s="10">
        <f t="shared" si="0"/>
        <v>0</v>
      </c>
    </row>
    <row r="9" spans="1:15" x14ac:dyDescent="0.25">
      <c r="A9">
        <v>9</v>
      </c>
      <c r="B9">
        <v>2024</v>
      </c>
      <c r="C9" t="s">
        <v>7</v>
      </c>
      <c r="D9" s="1">
        <v>1143</v>
      </c>
      <c r="E9" s="1">
        <v>1000</v>
      </c>
      <c r="F9" s="1">
        <v>2143</v>
      </c>
      <c r="G9" s="2">
        <v>45656.585416666669</v>
      </c>
      <c r="K9" s="10">
        <f t="shared" si="1"/>
        <v>0</v>
      </c>
      <c r="L9" s="10">
        <f t="shared" si="0"/>
        <v>0</v>
      </c>
      <c r="M9" s="10">
        <f t="shared" si="0"/>
        <v>0</v>
      </c>
    </row>
    <row r="10" spans="1:15" x14ac:dyDescent="0.25">
      <c r="A10">
        <v>10</v>
      </c>
      <c r="B10">
        <v>2024</v>
      </c>
      <c r="C10" t="s">
        <v>7</v>
      </c>
      <c r="D10">
        <v>747</v>
      </c>
      <c r="E10">
        <v>626</v>
      </c>
      <c r="F10" s="1">
        <v>1373</v>
      </c>
      <c r="G10" s="2">
        <v>45656.585416666669</v>
      </c>
      <c r="K10" s="10">
        <f t="shared" si="1"/>
        <v>0</v>
      </c>
      <c r="L10" s="10">
        <f t="shared" si="0"/>
        <v>0</v>
      </c>
      <c r="M10" s="10">
        <f t="shared" si="0"/>
        <v>0</v>
      </c>
    </row>
    <row r="11" spans="1:15" x14ac:dyDescent="0.25">
      <c r="A11">
        <v>13</v>
      </c>
      <c r="B11">
        <v>2024</v>
      </c>
      <c r="C11" t="s">
        <v>7</v>
      </c>
      <c r="D11" s="1">
        <v>2733</v>
      </c>
      <c r="E11" s="1">
        <v>2232</v>
      </c>
      <c r="F11" s="1">
        <v>4965</v>
      </c>
      <c r="G11" s="2">
        <v>45656.585416666669</v>
      </c>
      <c r="K11" s="10">
        <f t="shared" si="1"/>
        <v>0</v>
      </c>
      <c r="L11" s="10">
        <f t="shared" si="0"/>
        <v>0</v>
      </c>
      <c r="M11" s="10">
        <f t="shared" si="0"/>
        <v>0</v>
      </c>
    </row>
    <row r="12" spans="1:15" x14ac:dyDescent="0.25">
      <c r="A12">
        <v>15</v>
      </c>
      <c r="B12">
        <v>2024</v>
      </c>
      <c r="C12" t="s">
        <v>7</v>
      </c>
      <c r="D12">
        <v>826</v>
      </c>
      <c r="E12">
        <v>596</v>
      </c>
      <c r="F12" s="1">
        <v>1422</v>
      </c>
      <c r="G12" s="2">
        <v>45656.585416666669</v>
      </c>
      <c r="K12" s="10">
        <f t="shared" si="1"/>
        <v>0</v>
      </c>
      <c r="L12" s="10">
        <f t="shared" si="0"/>
        <v>0</v>
      </c>
      <c r="M12" s="10">
        <f t="shared" si="0"/>
        <v>0</v>
      </c>
    </row>
    <row r="13" spans="1:15" x14ac:dyDescent="0.25">
      <c r="A13">
        <v>16</v>
      </c>
      <c r="B13">
        <v>2024</v>
      </c>
      <c r="C13" t="s">
        <v>7</v>
      </c>
      <c r="D13" s="1">
        <v>1381</v>
      </c>
      <c r="E13">
        <v>794</v>
      </c>
      <c r="F13" s="1">
        <v>2175</v>
      </c>
      <c r="G13" s="2">
        <v>45656.585416666669</v>
      </c>
      <c r="K13" s="10">
        <f t="shared" si="1"/>
        <v>0</v>
      </c>
      <c r="L13" s="10">
        <f t="shared" si="0"/>
        <v>0</v>
      </c>
      <c r="M13" s="10">
        <f t="shared" si="0"/>
        <v>0</v>
      </c>
    </row>
    <row r="14" spans="1:15" x14ac:dyDescent="0.25">
      <c r="A14">
        <v>17</v>
      </c>
      <c r="B14">
        <v>2024</v>
      </c>
      <c r="C14" t="s">
        <v>7</v>
      </c>
      <c r="D14">
        <v>713</v>
      </c>
      <c r="E14">
        <v>87</v>
      </c>
      <c r="F14">
        <v>800</v>
      </c>
      <c r="G14" s="2">
        <v>45656.585416666669</v>
      </c>
      <c r="I14">
        <v>1</v>
      </c>
      <c r="K14" s="10">
        <f t="shared" si="1"/>
        <v>713</v>
      </c>
      <c r="L14" s="10">
        <f t="shared" si="0"/>
        <v>87</v>
      </c>
      <c r="M14" s="10">
        <f t="shared" si="0"/>
        <v>800</v>
      </c>
      <c r="O14" t="s">
        <v>130</v>
      </c>
    </row>
    <row r="15" spans="1:15" x14ac:dyDescent="0.25">
      <c r="A15">
        <v>18</v>
      </c>
      <c r="B15">
        <v>2024</v>
      </c>
      <c r="C15" t="s">
        <v>7</v>
      </c>
      <c r="D15" s="1">
        <v>2266</v>
      </c>
      <c r="E15" s="1">
        <v>1891</v>
      </c>
      <c r="F15" s="1">
        <v>4157</v>
      </c>
      <c r="G15" s="2">
        <v>45656.585416666669</v>
      </c>
      <c r="K15" s="10">
        <f t="shared" si="1"/>
        <v>0</v>
      </c>
      <c r="L15" s="10">
        <f t="shared" si="0"/>
        <v>0</v>
      </c>
      <c r="M15" s="10">
        <f t="shared" si="0"/>
        <v>0</v>
      </c>
    </row>
    <row r="16" spans="1:15" x14ac:dyDescent="0.25">
      <c r="A16">
        <v>19</v>
      </c>
      <c r="B16">
        <v>2024</v>
      </c>
      <c r="C16" t="s">
        <v>7</v>
      </c>
      <c r="D16" s="1">
        <v>3332</v>
      </c>
      <c r="E16" s="1">
        <v>2676</v>
      </c>
      <c r="F16" s="1">
        <v>6008</v>
      </c>
      <c r="G16" s="2">
        <v>45656.585416666669</v>
      </c>
      <c r="K16" s="10">
        <f t="shared" si="1"/>
        <v>0</v>
      </c>
      <c r="L16" s="10">
        <f t="shared" si="0"/>
        <v>0</v>
      </c>
      <c r="M16" s="10">
        <f t="shared" si="0"/>
        <v>0</v>
      </c>
    </row>
    <row r="17" spans="1:15" x14ac:dyDescent="0.25">
      <c r="A17">
        <v>20</v>
      </c>
      <c r="B17">
        <v>2024</v>
      </c>
      <c r="C17" t="s">
        <v>7</v>
      </c>
      <c r="D17" s="1">
        <v>1000</v>
      </c>
      <c r="E17" s="1">
        <v>1067</v>
      </c>
      <c r="F17" s="1">
        <v>2067</v>
      </c>
      <c r="G17" s="2">
        <v>45656.585416666669</v>
      </c>
      <c r="K17" s="10">
        <f t="shared" si="1"/>
        <v>0</v>
      </c>
      <c r="L17" s="10">
        <f t="shared" si="0"/>
        <v>0</v>
      </c>
      <c r="M17" s="10">
        <f t="shared" si="0"/>
        <v>0</v>
      </c>
    </row>
    <row r="18" spans="1:15" x14ac:dyDescent="0.25">
      <c r="A18">
        <v>21</v>
      </c>
      <c r="B18">
        <v>2024</v>
      </c>
      <c r="C18" t="s">
        <v>7</v>
      </c>
      <c r="D18">
        <v>987</v>
      </c>
      <c r="E18">
        <v>165</v>
      </c>
      <c r="F18" s="1">
        <v>1152</v>
      </c>
      <c r="G18" s="2">
        <v>45656.585416666669</v>
      </c>
      <c r="I18">
        <v>1</v>
      </c>
      <c r="K18" s="10">
        <f t="shared" si="1"/>
        <v>987</v>
      </c>
      <c r="L18" s="10">
        <f t="shared" ref="L18:L81" si="2">IF($I18=1,+E18,0)</f>
        <v>165</v>
      </c>
      <c r="M18" s="10">
        <f t="shared" ref="M18:M81" si="3">IF($I18=1,+F18,0)</f>
        <v>1152</v>
      </c>
      <c r="O18" t="s">
        <v>82</v>
      </c>
    </row>
    <row r="19" spans="1:15" x14ac:dyDescent="0.25">
      <c r="A19">
        <v>22</v>
      </c>
      <c r="B19">
        <v>2024</v>
      </c>
      <c r="C19" t="s">
        <v>7</v>
      </c>
      <c r="D19" s="1">
        <v>1532</v>
      </c>
      <c r="E19">
        <v>811</v>
      </c>
      <c r="F19" s="1">
        <v>2343</v>
      </c>
      <c r="G19" s="2">
        <v>45656.585416666669</v>
      </c>
      <c r="I19">
        <v>1</v>
      </c>
      <c r="K19" s="10">
        <f t="shared" si="1"/>
        <v>1532</v>
      </c>
      <c r="L19" s="10">
        <f t="shared" si="2"/>
        <v>811</v>
      </c>
      <c r="M19" s="10">
        <f t="shared" si="3"/>
        <v>2343</v>
      </c>
      <c r="O19" t="s">
        <v>113</v>
      </c>
    </row>
    <row r="20" spans="1:15" x14ac:dyDescent="0.25">
      <c r="A20">
        <v>23</v>
      </c>
      <c r="B20">
        <v>2024</v>
      </c>
      <c r="C20" t="s">
        <v>7</v>
      </c>
      <c r="D20" s="1">
        <v>2880</v>
      </c>
      <c r="E20" s="1">
        <v>2353</v>
      </c>
      <c r="F20" s="1">
        <v>5233</v>
      </c>
      <c r="G20" s="2">
        <v>45656.585416666669</v>
      </c>
      <c r="K20" s="10">
        <f t="shared" si="1"/>
        <v>0</v>
      </c>
      <c r="L20" s="10">
        <f t="shared" si="2"/>
        <v>0</v>
      </c>
      <c r="M20" s="10">
        <f t="shared" si="3"/>
        <v>0</v>
      </c>
    </row>
    <row r="21" spans="1:15" x14ac:dyDescent="0.25">
      <c r="A21">
        <v>24</v>
      </c>
      <c r="B21">
        <v>2024</v>
      </c>
      <c r="C21" t="s">
        <v>7</v>
      </c>
      <c r="D21">
        <v>762</v>
      </c>
      <c r="E21">
        <v>504</v>
      </c>
      <c r="F21" s="1">
        <v>1266</v>
      </c>
      <c r="G21" s="2">
        <v>45656.585416666669</v>
      </c>
      <c r="K21" s="10">
        <f t="shared" si="1"/>
        <v>0</v>
      </c>
      <c r="L21" s="10">
        <f t="shared" si="2"/>
        <v>0</v>
      </c>
      <c r="M21" s="10">
        <f t="shared" si="3"/>
        <v>0</v>
      </c>
    </row>
    <row r="22" spans="1:15" x14ac:dyDescent="0.25">
      <c r="A22">
        <v>25</v>
      </c>
      <c r="B22">
        <v>2024</v>
      </c>
      <c r="C22" t="s">
        <v>7</v>
      </c>
      <c r="D22" s="1">
        <v>2435</v>
      </c>
      <c r="E22" s="1">
        <v>1493</v>
      </c>
      <c r="F22" s="1">
        <v>3928</v>
      </c>
      <c r="G22" s="2">
        <v>45656.585416666669</v>
      </c>
      <c r="K22" s="10">
        <f t="shared" si="1"/>
        <v>0</v>
      </c>
      <c r="L22" s="10">
        <f t="shared" si="2"/>
        <v>0</v>
      </c>
      <c r="M22" s="10">
        <f t="shared" si="3"/>
        <v>0</v>
      </c>
    </row>
    <row r="23" spans="1:15" x14ac:dyDescent="0.25">
      <c r="A23">
        <v>26</v>
      </c>
      <c r="B23">
        <v>2024</v>
      </c>
      <c r="C23" t="s">
        <v>7</v>
      </c>
      <c r="D23" s="1">
        <v>2344</v>
      </c>
      <c r="E23" s="1">
        <v>2091</v>
      </c>
      <c r="F23" s="1">
        <v>4435</v>
      </c>
      <c r="G23" s="2">
        <v>45656.585416666669</v>
      </c>
      <c r="K23" s="10">
        <f t="shared" si="1"/>
        <v>0</v>
      </c>
      <c r="L23" s="10">
        <f t="shared" si="2"/>
        <v>0</v>
      </c>
      <c r="M23" s="10">
        <f t="shared" si="3"/>
        <v>0</v>
      </c>
    </row>
    <row r="24" spans="1:15" x14ac:dyDescent="0.25">
      <c r="A24">
        <v>27</v>
      </c>
      <c r="B24">
        <v>2024</v>
      </c>
      <c r="C24" t="s">
        <v>7</v>
      </c>
      <c r="D24">
        <v>436</v>
      </c>
      <c r="E24">
        <v>62</v>
      </c>
      <c r="F24">
        <v>498</v>
      </c>
      <c r="G24" s="2">
        <v>45656.585416666669</v>
      </c>
      <c r="I24">
        <v>1</v>
      </c>
      <c r="K24" s="10">
        <f t="shared" si="1"/>
        <v>436</v>
      </c>
      <c r="L24" s="10">
        <f t="shared" si="2"/>
        <v>62</v>
      </c>
      <c r="M24" s="10">
        <f t="shared" si="3"/>
        <v>498</v>
      </c>
      <c r="O24" t="s">
        <v>129</v>
      </c>
    </row>
    <row r="25" spans="1:15" x14ac:dyDescent="0.25">
      <c r="A25">
        <v>28</v>
      </c>
      <c r="B25">
        <v>2024</v>
      </c>
      <c r="C25" t="s">
        <v>7</v>
      </c>
      <c r="D25" s="1">
        <v>1055</v>
      </c>
      <c r="E25" s="1">
        <v>1081</v>
      </c>
      <c r="F25" s="1">
        <v>2136</v>
      </c>
      <c r="G25" s="2">
        <v>45656.585416666669</v>
      </c>
      <c r="K25" s="10">
        <f t="shared" si="1"/>
        <v>0</v>
      </c>
      <c r="L25" s="10">
        <f t="shared" si="2"/>
        <v>0</v>
      </c>
      <c r="M25" s="10">
        <f t="shared" si="3"/>
        <v>0</v>
      </c>
    </row>
    <row r="26" spans="1:15" x14ac:dyDescent="0.25">
      <c r="A26">
        <v>29</v>
      </c>
      <c r="B26">
        <v>2024</v>
      </c>
      <c r="C26" t="s">
        <v>7</v>
      </c>
      <c r="D26" s="1">
        <v>3052</v>
      </c>
      <c r="E26" s="1">
        <v>3068</v>
      </c>
      <c r="F26" s="1">
        <v>6120</v>
      </c>
      <c r="G26" s="2">
        <v>45656.585416666669</v>
      </c>
      <c r="K26" s="10">
        <f t="shared" si="1"/>
        <v>0</v>
      </c>
      <c r="L26" s="10">
        <f t="shared" si="2"/>
        <v>0</v>
      </c>
      <c r="M26" s="10">
        <f t="shared" si="3"/>
        <v>0</v>
      </c>
    </row>
    <row r="27" spans="1:15" x14ac:dyDescent="0.25">
      <c r="A27">
        <v>30</v>
      </c>
      <c r="B27">
        <v>2024</v>
      </c>
      <c r="C27" t="s">
        <v>7</v>
      </c>
      <c r="D27" s="1">
        <v>2994</v>
      </c>
      <c r="E27" s="1">
        <v>2656</v>
      </c>
      <c r="F27" s="1">
        <v>5650</v>
      </c>
      <c r="G27" s="2">
        <v>45656.585416666669</v>
      </c>
      <c r="K27" s="10">
        <f t="shared" si="1"/>
        <v>0</v>
      </c>
      <c r="L27" s="10">
        <f t="shared" si="2"/>
        <v>0</v>
      </c>
      <c r="M27" s="10">
        <f t="shared" si="3"/>
        <v>0</v>
      </c>
    </row>
    <row r="28" spans="1:15" x14ac:dyDescent="0.25">
      <c r="A28">
        <v>31</v>
      </c>
      <c r="B28">
        <v>2024</v>
      </c>
      <c r="C28" t="s">
        <v>7</v>
      </c>
      <c r="D28">
        <v>581</v>
      </c>
      <c r="E28">
        <v>126</v>
      </c>
      <c r="F28">
        <v>707</v>
      </c>
      <c r="G28" s="2">
        <v>45656.585416666669</v>
      </c>
      <c r="I28">
        <v>1</v>
      </c>
      <c r="K28" s="10">
        <f t="shared" si="1"/>
        <v>581</v>
      </c>
      <c r="L28" s="10">
        <f t="shared" si="2"/>
        <v>126</v>
      </c>
      <c r="M28" s="10">
        <f t="shared" si="3"/>
        <v>707</v>
      </c>
      <c r="O28" t="s">
        <v>128</v>
      </c>
    </row>
    <row r="29" spans="1:15" x14ac:dyDescent="0.25">
      <c r="A29">
        <v>33</v>
      </c>
      <c r="B29">
        <v>2024</v>
      </c>
      <c r="C29" t="s">
        <v>7</v>
      </c>
      <c r="D29" s="1">
        <v>2644</v>
      </c>
      <c r="E29" s="1">
        <v>2246</v>
      </c>
      <c r="F29" s="1">
        <v>4890</v>
      </c>
      <c r="G29" s="2">
        <v>45656.585416666669</v>
      </c>
      <c r="K29" s="10">
        <f t="shared" si="1"/>
        <v>0</v>
      </c>
      <c r="L29" s="10">
        <f t="shared" si="2"/>
        <v>0</v>
      </c>
      <c r="M29" s="10">
        <f t="shared" si="3"/>
        <v>0</v>
      </c>
    </row>
    <row r="30" spans="1:15" x14ac:dyDescent="0.25">
      <c r="A30">
        <v>34</v>
      </c>
      <c r="B30">
        <v>2024</v>
      </c>
      <c r="C30" t="s">
        <v>7</v>
      </c>
      <c r="D30" s="1">
        <v>3012</v>
      </c>
      <c r="E30" s="1">
        <v>2588</v>
      </c>
      <c r="F30" s="1">
        <v>5600</v>
      </c>
      <c r="G30" s="2">
        <v>45656.585416666669</v>
      </c>
      <c r="K30" s="10">
        <f t="shared" si="1"/>
        <v>0</v>
      </c>
      <c r="L30" s="10">
        <f t="shared" si="2"/>
        <v>0</v>
      </c>
      <c r="M30" s="10">
        <f t="shared" si="3"/>
        <v>0</v>
      </c>
    </row>
    <row r="31" spans="1:15" x14ac:dyDescent="0.25">
      <c r="A31">
        <v>35</v>
      </c>
      <c r="B31">
        <v>2024</v>
      </c>
      <c r="C31" t="s">
        <v>7</v>
      </c>
      <c r="D31" s="1">
        <v>1572</v>
      </c>
      <c r="E31" s="1">
        <v>1241</v>
      </c>
      <c r="F31" s="1">
        <v>2813</v>
      </c>
      <c r="G31" s="2">
        <v>45656.585416666669</v>
      </c>
      <c r="K31" s="10">
        <f t="shared" si="1"/>
        <v>0</v>
      </c>
      <c r="L31" s="10">
        <f t="shared" si="2"/>
        <v>0</v>
      </c>
      <c r="M31" s="10">
        <f t="shared" si="3"/>
        <v>0</v>
      </c>
    </row>
    <row r="32" spans="1:15" x14ac:dyDescent="0.25">
      <c r="A32">
        <v>36</v>
      </c>
      <c r="B32">
        <v>2024</v>
      </c>
      <c r="C32" t="s">
        <v>7</v>
      </c>
      <c r="D32">
        <v>444</v>
      </c>
      <c r="E32">
        <v>51</v>
      </c>
      <c r="F32">
        <v>495</v>
      </c>
      <c r="G32" s="2">
        <v>45656.585416666669</v>
      </c>
      <c r="I32">
        <v>1</v>
      </c>
      <c r="K32" s="10">
        <f t="shared" si="1"/>
        <v>444</v>
      </c>
      <c r="L32" s="10">
        <f t="shared" si="2"/>
        <v>51</v>
      </c>
      <c r="M32" s="10">
        <f t="shared" si="3"/>
        <v>495</v>
      </c>
      <c r="O32" t="s">
        <v>127</v>
      </c>
    </row>
    <row r="33" spans="1:15" x14ac:dyDescent="0.25">
      <c r="A33">
        <v>37</v>
      </c>
      <c r="B33">
        <v>2024</v>
      </c>
      <c r="C33" t="s">
        <v>7</v>
      </c>
      <c r="D33" s="1">
        <v>2837</v>
      </c>
      <c r="E33" s="1">
        <v>2106</v>
      </c>
      <c r="F33" s="1">
        <v>4943</v>
      </c>
      <c r="G33" s="2">
        <v>45656.585416666669</v>
      </c>
      <c r="K33" s="10">
        <f t="shared" si="1"/>
        <v>0</v>
      </c>
      <c r="L33" s="10">
        <f t="shared" si="2"/>
        <v>0</v>
      </c>
      <c r="M33" s="10">
        <f t="shared" si="3"/>
        <v>0</v>
      </c>
    </row>
    <row r="34" spans="1:15" x14ac:dyDescent="0.25">
      <c r="A34">
        <v>38</v>
      </c>
      <c r="B34">
        <v>2024</v>
      </c>
      <c r="C34" t="s">
        <v>7</v>
      </c>
      <c r="D34" s="1">
        <v>3925</v>
      </c>
      <c r="E34" s="1">
        <v>3026</v>
      </c>
      <c r="F34" s="1">
        <v>6951</v>
      </c>
      <c r="G34" s="2">
        <v>45656.585416666669</v>
      </c>
      <c r="K34" s="10">
        <f t="shared" si="1"/>
        <v>0</v>
      </c>
      <c r="L34" s="10">
        <f t="shared" si="2"/>
        <v>0</v>
      </c>
      <c r="M34" s="10">
        <f t="shared" si="3"/>
        <v>0</v>
      </c>
    </row>
    <row r="35" spans="1:15" x14ac:dyDescent="0.25">
      <c r="A35">
        <v>40</v>
      </c>
      <c r="B35">
        <v>2024</v>
      </c>
      <c r="C35" t="s">
        <v>7</v>
      </c>
      <c r="D35">
        <v>912</v>
      </c>
      <c r="E35">
        <v>886</v>
      </c>
      <c r="F35" s="1">
        <v>1798</v>
      </c>
      <c r="G35" s="2">
        <v>45656.585416666669</v>
      </c>
      <c r="K35" s="10">
        <f t="shared" si="1"/>
        <v>0</v>
      </c>
      <c r="L35" s="10">
        <f t="shared" si="2"/>
        <v>0</v>
      </c>
      <c r="M35" s="10">
        <f t="shared" si="3"/>
        <v>0</v>
      </c>
    </row>
    <row r="36" spans="1:15" x14ac:dyDescent="0.25">
      <c r="A36">
        <v>41</v>
      </c>
      <c r="B36">
        <v>2024</v>
      </c>
      <c r="C36" t="s">
        <v>7</v>
      </c>
      <c r="D36" s="1">
        <v>2228</v>
      </c>
      <c r="E36" s="1">
        <v>1529</v>
      </c>
      <c r="F36" s="1">
        <v>3757</v>
      </c>
      <c r="G36" s="2">
        <v>45656.585416666669</v>
      </c>
      <c r="K36" s="10">
        <f t="shared" si="1"/>
        <v>0</v>
      </c>
      <c r="L36" s="10">
        <f t="shared" si="2"/>
        <v>0</v>
      </c>
      <c r="M36" s="10">
        <f t="shared" si="3"/>
        <v>0</v>
      </c>
    </row>
    <row r="37" spans="1:15" x14ac:dyDescent="0.25">
      <c r="A37">
        <v>42</v>
      </c>
      <c r="B37">
        <v>2024</v>
      </c>
      <c r="C37" t="s">
        <v>7</v>
      </c>
      <c r="D37">
        <v>388</v>
      </c>
      <c r="E37">
        <v>16</v>
      </c>
      <c r="F37">
        <v>404</v>
      </c>
      <c r="G37" s="2">
        <v>45656.585416666669</v>
      </c>
      <c r="I37">
        <v>1</v>
      </c>
      <c r="K37" s="10">
        <f t="shared" si="1"/>
        <v>388</v>
      </c>
      <c r="L37" s="10">
        <f t="shared" si="2"/>
        <v>16</v>
      </c>
      <c r="M37" s="10">
        <f t="shared" si="3"/>
        <v>404</v>
      </c>
      <c r="O37" t="s">
        <v>49</v>
      </c>
    </row>
    <row r="38" spans="1:15" x14ac:dyDescent="0.25">
      <c r="A38">
        <v>43</v>
      </c>
      <c r="B38">
        <v>2024</v>
      </c>
      <c r="C38" t="s">
        <v>7</v>
      </c>
      <c r="D38" s="1">
        <v>1135</v>
      </c>
      <c r="E38" s="1">
        <v>1171</v>
      </c>
      <c r="F38" s="1">
        <v>2306</v>
      </c>
      <c r="G38" s="2">
        <v>45656.585416666669</v>
      </c>
      <c r="K38" s="10">
        <f t="shared" si="1"/>
        <v>0</v>
      </c>
      <c r="L38" s="10">
        <f t="shared" si="2"/>
        <v>0</v>
      </c>
      <c r="M38" s="10">
        <f t="shared" si="3"/>
        <v>0</v>
      </c>
    </row>
    <row r="39" spans="1:15" x14ac:dyDescent="0.25">
      <c r="A39">
        <v>44</v>
      </c>
      <c r="B39">
        <v>2024</v>
      </c>
      <c r="C39" t="s">
        <v>7</v>
      </c>
      <c r="D39" s="1">
        <v>3469</v>
      </c>
      <c r="E39" s="1">
        <v>2760</v>
      </c>
      <c r="F39" s="1">
        <v>6229</v>
      </c>
      <c r="G39" s="2">
        <v>45656.585416666669</v>
      </c>
      <c r="K39" s="10">
        <f t="shared" si="1"/>
        <v>0</v>
      </c>
      <c r="L39" s="10">
        <f t="shared" si="2"/>
        <v>0</v>
      </c>
      <c r="M39" s="10">
        <f t="shared" si="3"/>
        <v>0</v>
      </c>
    </row>
    <row r="40" spans="1:15" x14ac:dyDescent="0.25">
      <c r="A40">
        <v>45</v>
      </c>
      <c r="B40">
        <v>2024</v>
      </c>
      <c r="C40" t="s">
        <v>7</v>
      </c>
      <c r="D40">
        <v>855</v>
      </c>
      <c r="E40">
        <v>653</v>
      </c>
      <c r="F40" s="1">
        <v>1508</v>
      </c>
      <c r="G40" s="2">
        <v>45656.585416666669</v>
      </c>
      <c r="K40" s="10">
        <f t="shared" si="1"/>
        <v>0</v>
      </c>
      <c r="L40" s="10">
        <f t="shared" si="2"/>
        <v>0</v>
      </c>
      <c r="M40" s="10">
        <f t="shared" si="3"/>
        <v>0</v>
      </c>
    </row>
    <row r="41" spans="1:15" x14ac:dyDescent="0.25">
      <c r="A41">
        <v>46</v>
      </c>
      <c r="B41">
        <v>2024</v>
      </c>
      <c r="C41" t="s">
        <v>7</v>
      </c>
      <c r="D41" s="1">
        <v>2390</v>
      </c>
      <c r="E41" s="1">
        <v>1808</v>
      </c>
      <c r="F41" s="1">
        <v>4198</v>
      </c>
      <c r="G41" s="2">
        <v>45656.585416666669</v>
      </c>
      <c r="K41" s="10">
        <f t="shared" si="1"/>
        <v>0</v>
      </c>
      <c r="L41" s="10">
        <f t="shared" si="2"/>
        <v>0</v>
      </c>
      <c r="M41" s="10">
        <f t="shared" si="3"/>
        <v>0</v>
      </c>
    </row>
    <row r="42" spans="1:15" x14ac:dyDescent="0.25">
      <c r="A42">
        <v>47</v>
      </c>
      <c r="B42">
        <v>2024</v>
      </c>
      <c r="C42" t="s">
        <v>7</v>
      </c>
      <c r="D42" s="1">
        <v>2576</v>
      </c>
      <c r="E42" s="1">
        <v>1809</v>
      </c>
      <c r="F42" s="1">
        <v>4385</v>
      </c>
      <c r="G42" s="2">
        <v>45656.585416666669</v>
      </c>
      <c r="K42" s="10">
        <f t="shared" si="1"/>
        <v>0</v>
      </c>
      <c r="L42" s="10">
        <f t="shared" si="2"/>
        <v>0</v>
      </c>
      <c r="M42" s="10">
        <f t="shared" si="3"/>
        <v>0</v>
      </c>
    </row>
    <row r="43" spans="1:15" x14ac:dyDescent="0.25">
      <c r="A43">
        <v>48</v>
      </c>
      <c r="B43">
        <v>2024</v>
      </c>
      <c r="C43" t="s">
        <v>7</v>
      </c>
      <c r="D43">
        <v>443</v>
      </c>
      <c r="E43">
        <v>8</v>
      </c>
      <c r="F43">
        <v>451</v>
      </c>
      <c r="G43" s="2">
        <v>45656.585416666669</v>
      </c>
      <c r="I43">
        <v>1</v>
      </c>
      <c r="K43" s="10">
        <f t="shared" si="1"/>
        <v>443</v>
      </c>
      <c r="L43" s="10">
        <f t="shared" si="2"/>
        <v>8</v>
      </c>
      <c r="M43" s="10">
        <f t="shared" si="3"/>
        <v>451</v>
      </c>
      <c r="O43" t="s">
        <v>55</v>
      </c>
    </row>
    <row r="44" spans="1:15" x14ac:dyDescent="0.25">
      <c r="A44">
        <v>50</v>
      </c>
      <c r="B44">
        <v>2024</v>
      </c>
      <c r="C44" t="s">
        <v>7</v>
      </c>
      <c r="D44" s="1">
        <v>1127</v>
      </c>
      <c r="E44">
        <v>812</v>
      </c>
      <c r="F44" s="1">
        <v>1939</v>
      </c>
      <c r="G44" s="2">
        <v>45656.585416666669</v>
      </c>
      <c r="K44" s="10">
        <f t="shared" si="1"/>
        <v>0</v>
      </c>
      <c r="L44" s="10">
        <f t="shared" si="2"/>
        <v>0</v>
      </c>
      <c r="M44" s="10">
        <f t="shared" si="3"/>
        <v>0</v>
      </c>
    </row>
    <row r="45" spans="1:15" x14ac:dyDescent="0.25">
      <c r="A45">
        <v>51</v>
      </c>
      <c r="B45">
        <v>2024</v>
      </c>
      <c r="C45" t="s">
        <v>7</v>
      </c>
      <c r="D45" s="1">
        <v>1454</v>
      </c>
      <c r="E45" s="1">
        <v>1240</v>
      </c>
      <c r="F45" s="1">
        <v>2694</v>
      </c>
      <c r="G45" s="2">
        <v>45656.585416666669</v>
      </c>
      <c r="K45" s="10">
        <f t="shared" si="1"/>
        <v>0</v>
      </c>
      <c r="L45" s="10">
        <f t="shared" si="2"/>
        <v>0</v>
      </c>
      <c r="M45" s="10">
        <f t="shared" si="3"/>
        <v>0</v>
      </c>
    </row>
    <row r="46" spans="1:15" x14ac:dyDescent="0.25">
      <c r="A46">
        <v>53</v>
      </c>
      <c r="B46">
        <v>2024</v>
      </c>
      <c r="C46" t="s">
        <v>7</v>
      </c>
      <c r="D46" s="1">
        <v>1995</v>
      </c>
      <c r="E46" s="1">
        <v>2195</v>
      </c>
      <c r="F46" s="1">
        <v>4190</v>
      </c>
      <c r="G46" s="2">
        <v>45656.585416666669</v>
      </c>
      <c r="K46" s="10">
        <f t="shared" si="1"/>
        <v>0</v>
      </c>
      <c r="L46" s="10">
        <f t="shared" si="2"/>
        <v>0</v>
      </c>
      <c r="M46" s="10">
        <f t="shared" si="3"/>
        <v>0</v>
      </c>
    </row>
    <row r="47" spans="1:15" x14ac:dyDescent="0.25">
      <c r="A47">
        <v>54</v>
      </c>
      <c r="B47">
        <v>2024</v>
      </c>
      <c r="C47" t="s">
        <v>7</v>
      </c>
      <c r="D47" s="1">
        <v>2713</v>
      </c>
      <c r="E47" s="1">
        <v>1738</v>
      </c>
      <c r="F47" s="1">
        <v>4451</v>
      </c>
      <c r="G47" s="2">
        <v>45656.585416666669</v>
      </c>
      <c r="K47" s="10">
        <f t="shared" si="1"/>
        <v>0</v>
      </c>
      <c r="L47" s="10">
        <f t="shared" si="2"/>
        <v>0</v>
      </c>
      <c r="M47" s="10">
        <f t="shared" si="3"/>
        <v>0</v>
      </c>
    </row>
    <row r="48" spans="1:15" x14ac:dyDescent="0.25">
      <c r="A48">
        <v>55</v>
      </c>
      <c r="B48">
        <v>2024</v>
      </c>
      <c r="C48" t="s">
        <v>7</v>
      </c>
      <c r="D48" s="1">
        <v>3411</v>
      </c>
      <c r="E48" s="1">
        <v>2322</v>
      </c>
      <c r="F48" s="1">
        <v>5733</v>
      </c>
      <c r="G48" s="2">
        <v>45656.585416666669</v>
      </c>
      <c r="I48" s="1">
        <v>1</v>
      </c>
      <c r="K48" s="10">
        <f t="shared" si="1"/>
        <v>3411</v>
      </c>
      <c r="L48" s="10">
        <f t="shared" si="2"/>
        <v>2322</v>
      </c>
      <c r="M48" s="10">
        <f t="shared" si="3"/>
        <v>5733</v>
      </c>
      <c r="O48" t="s">
        <v>116</v>
      </c>
    </row>
    <row r="49" spans="1:15" x14ac:dyDescent="0.25">
      <c r="A49">
        <v>56</v>
      </c>
      <c r="B49">
        <v>2024</v>
      </c>
      <c r="C49" t="s">
        <v>7</v>
      </c>
      <c r="D49" s="1">
        <v>2120</v>
      </c>
      <c r="E49" s="1">
        <v>1838</v>
      </c>
      <c r="F49" s="1">
        <v>3958</v>
      </c>
      <c r="G49" s="2">
        <v>45656.585416666669</v>
      </c>
      <c r="K49" s="10">
        <f t="shared" si="1"/>
        <v>0</v>
      </c>
      <c r="L49" s="10">
        <f t="shared" si="2"/>
        <v>0</v>
      </c>
      <c r="M49" s="10">
        <f t="shared" si="3"/>
        <v>0</v>
      </c>
    </row>
    <row r="50" spans="1:15" x14ac:dyDescent="0.25">
      <c r="A50">
        <v>57</v>
      </c>
      <c r="B50">
        <v>2024</v>
      </c>
      <c r="C50" t="s">
        <v>7</v>
      </c>
      <c r="D50" s="1">
        <v>1538</v>
      </c>
      <c r="E50" s="1">
        <v>1376</v>
      </c>
      <c r="F50" s="1">
        <v>2914</v>
      </c>
      <c r="G50" s="2">
        <v>45656.585416666669</v>
      </c>
      <c r="K50" s="10">
        <f t="shared" si="1"/>
        <v>0</v>
      </c>
      <c r="L50" s="10">
        <f t="shared" si="2"/>
        <v>0</v>
      </c>
      <c r="M50" s="10">
        <f t="shared" si="3"/>
        <v>0</v>
      </c>
    </row>
    <row r="51" spans="1:15" x14ac:dyDescent="0.25">
      <c r="A51">
        <v>58</v>
      </c>
      <c r="B51">
        <v>2024</v>
      </c>
      <c r="C51" t="s">
        <v>7</v>
      </c>
      <c r="D51" s="1">
        <v>1140</v>
      </c>
      <c r="E51">
        <v>827</v>
      </c>
      <c r="F51" s="1">
        <v>1967</v>
      </c>
      <c r="G51" s="2">
        <v>45656.585416666669</v>
      </c>
      <c r="K51" s="10">
        <f t="shared" si="1"/>
        <v>0</v>
      </c>
      <c r="L51" s="10">
        <f t="shared" si="2"/>
        <v>0</v>
      </c>
      <c r="M51" s="10">
        <f t="shared" si="3"/>
        <v>0</v>
      </c>
    </row>
    <row r="52" spans="1:15" x14ac:dyDescent="0.25">
      <c r="A52">
        <v>59</v>
      </c>
      <c r="B52">
        <v>2024</v>
      </c>
      <c r="C52" t="s">
        <v>7</v>
      </c>
      <c r="D52" s="1">
        <v>3624</v>
      </c>
      <c r="E52" s="1">
        <v>2793</v>
      </c>
      <c r="F52" s="1">
        <v>6417</v>
      </c>
      <c r="G52" s="2">
        <v>45656.585416666669</v>
      </c>
      <c r="K52" s="10">
        <f t="shared" si="1"/>
        <v>0</v>
      </c>
      <c r="L52" s="10">
        <f t="shared" si="2"/>
        <v>0</v>
      </c>
      <c r="M52" s="10">
        <f t="shared" si="3"/>
        <v>0</v>
      </c>
    </row>
    <row r="53" spans="1:15" x14ac:dyDescent="0.25">
      <c r="A53">
        <v>60</v>
      </c>
      <c r="B53">
        <v>2024</v>
      </c>
      <c r="C53" t="s">
        <v>7</v>
      </c>
      <c r="D53">
        <v>660</v>
      </c>
      <c r="E53">
        <v>658</v>
      </c>
      <c r="F53" s="1">
        <v>1318</v>
      </c>
      <c r="G53" s="2">
        <v>45656.585416666669</v>
      </c>
      <c r="K53" s="10">
        <f t="shared" si="1"/>
        <v>0</v>
      </c>
      <c r="L53" s="10">
        <f t="shared" si="2"/>
        <v>0</v>
      </c>
      <c r="M53" s="10">
        <f t="shared" si="3"/>
        <v>0</v>
      </c>
    </row>
    <row r="54" spans="1:15" x14ac:dyDescent="0.25">
      <c r="A54">
        <v>61</v>
      </c>
      <c r="B54">
        <v>2024</v>
      </c>
      <c r="C54" t="s">
        <v>7</v>
      </c>
      <c r="D54" s="1">
        <v>1543</v>
      </c>
      <c r="E54" s="1">
        <v>1206</v>
      </c>
      <c r="F54" s="1">
        <v>2749</v>
      </c>
      <c r="G54" s="2">
        <v>45656.585416666669</v>
      </c>
      <c r="K54" s="10">
        <f t="shared" si="1"/>
        <v>0</v>
      </c>
      <c r="L54" s="10">
        <f t="shared" si="2"/>
        <v>0</v>
      </c>
      <c r="M54" s="10">
        <f t="shared" si="3"/>
        <v>0</v>
      </c>
    </row>
    <row r="55" spans="1:15" x14ac:dyDescent="0.25">
      <c r="A55">
        <v>62</v>
      </c>
      <c r="B55">
        <v>2024</v>
      </c>
      <c r="C55" t="s">
        <v>7</v>
      </c>
      <c r="D55" s="1">
        <v>3322</v>
      </c>
      <c r="E55" s="1">
        <v>3028</v>
      </c>
      <c r="F55" s="1">
        <v>6350</v>
      </c>
      <c r="G55" s="2">
        <v>45656.585416666669</v>
      </c>
      <c r="K55" s="10">
        <f t="shared" si="1"/>
        <v>0</v>
      </c>
      <c r="L55" s="10">
        <f t="shared" si="2"/>
        <v>0</v>
      </c>
      <c r="M55" s="10">
        <f t="shared" si="3"/>
        <v>0</v>
      </c>
    </row>
    <row r="56" spans="1:15" x14ac:dyDescent="0.25">
      <c r="A56">
        <v>63</v>
      </c>
      <c r="B56">
        <v>2024</v>
      </c>
      <c r="C56" t="s">
        <v>7</v>
      </c>
      <c r="D56" s="1">
        <v>1613</v>
      </c>
      <c r="E56">
        <v>987</v>
      </c>
      <c r="F56" s="1">
        <v>2600</v>
      </c>
      <c r="G56" s="2">
        <v>45656.585416666669</v>
      </c>
      <c r="K56" s="10">
        <f t="shared" si="1"/>
        <v>0</v>
      </c>
      <c r="L56" s="10">
        <f t="shared" si="2"/>
        <v>0</v>
      </c>
      <c r="M56" s="10">
        <f t="shared" si="3"/>
        <v>0</v>
      </c>
    </row>
    <row r="57" spans="1:15" x14ac:dyDescent="0.25">
      <c r="A57">
        <v>64</v>
      </c>
      <c r="B57">
        <v>2024</v>
      </c>
      <c r="C57" t="s">
        <v>7</v>
      </c>
      <c r="D57" s="1">
        <v>2284</v>
      </c>
      <c r="E57" s="1">
        <v>2160</v>
      </c>
      <c r="F57" s="1">
        <v>4444</v>
      </c>
      <c r="G57" s="2">
        <v>45656.585416666669</v>
      </c>
      <c r="K57" s="10">
        <f t="shared" si="1"/>
        <v>0</v>
      </c>
      <c r="L57" s="10">
        <f t="shared" si="2"/>
        <v>0</v>
      </c>
      <c r="M57" s="10">
        <f t="shared" si="3"/>
        <v>0</v>
      </c>
    </row>
    <row r="58" spans="1:15" x14ac:dyDescent="0.25">
      <c r="A58">
        <v>65</v>
      </c>
      <c r="B58">
        <v>2024</v>
      </c>
      <c r="C58" t="s">
        <v>7</v>
      </c>
      <c r="D58" s="1">
        <v>2179</v>
      </c>
      <c r="E58" s="1">
        <v>1846</v>
      </c>
      <c r="F58" s="1">
        <v>4025</v>
      </c>
      <c r="G58" s="2">
        <v>45656.585416666669</v>
      </c>
      <c r="K58" s="10">
        <f t="shared" si="1"/>
        <v>0</v>
      </c>
      <c r="L58" s="10">
        <f t="shared" si="2"/>
        <v>0</v>
      </c>
      <c r="M58" s="10">
        <f t="shared" si="3"/>
        <v>0</v>
      </c>
    </row>
    <row r="59" spans="1:15" x14ac:dyDescent="0.25">
      <c r="A59">
        <v>66</v>
      </c>
      <c r="B59">
        <v>2024</v>
      </c>
      <c r="C59" t="s">
        <v>7</v>
      </c>
      <c r="D59">
        <v>333</v>
      </c>
      <c r="E59">
        <v>6</v>
      </c>
      <c r="F59">
        <v>339</v>
      </c>
      <c r="G59" s="2">
        <v>45656.585416666669</v>
      </c>
      <c r="I59">
        <v>1</v>
      </c>
      <c r="K59" s="10">
        <f t="shared" si="1"/>
        <v>333</v>
      </c>
      <c r="L59" s="10">
        <f t="shared" si="2"/>
        <v>6</v>
      </c>
      <c r="M59" s="10">
        <f t="shared" si="3"/>
        <v>339</v>
      </c>
      <c r="O59" t="s">
        <v>117</v>
      </c>
    </row>
    <row r="60" spans="1:15" x14ac:dyDescent="0.25">
      <c r="A60">
        <v>67</v>
      </c>
      <c r="B60">
        <v>2024</v>
      </c>
      <c r="C60" t="s">
        <v>7</v>
      </c>
      <c r="D60" s="1">
        <v>2511</v>
      </c>
      <c r="E60" s="1">
        <v>1949</v>
      </c>
      <c r="F60" s="1">
        <v>4460</v>
      </c>
      <c r="G60" s="2">
        <v>45656.585416666669</v>
      </c>
      <c r="K60" s="10">
        <f t="shared" si="1"/>
        <v>0</v>
      </c>
      <c r="L60" s="10">
        <f t="shared" si="2"/>
        <v>0</v>
      </c>
      <c r="M60" s="10">
        <f t="shared" si="3"/>
        <v>0</v>
      </c>
    </row>
    <row r="61" spans="1:15" x14ac:dyDescent="0.25">
      <c r="A61">
        <v>68</v>
      </c>
      <c r="B61">
        <v>2024</v>
      </c>
      <c r="C61" t="s">
        <v>7</v>
      </c>
      <c r="D61">
        <v>656</v>
      </c>
      <c r="E61">
        <v>692</v>
      </c>
      <c r="F61" s="1">
        <v>1348</v>
      </c>
      <c r="G61" s="2">
        <v>45656.585416666669</v>
      </c>
      <c r="K61" s="10">
        <f t="shared" si="1"/>
        <v>0</v>
      </c>
      <c r="L61" s="10">
        <f t="shared" si="2"/>
        <v>0</v>
      </c>
      <c r="M61" s="10">
        <f t="shared" si="3"/>
        <v>0</v>
      </c>
    </row>
    <row r="62" spans="1:15" x14ac:dyDescent="0.25">
      <c r="A62">
        <v>69</v>
      </c>
      <c r="B62">
        <v>2024</v>
      </c>
      <c r="C62" t="s">
        <v>7</v>
      </c>
      <c r="D62">
        <v>920</v>
      </c>
      <c r="E62">
        <v>643</v>
      </c>
      <c r="F62" s="1">
        <v>1563</v>
      </c>
      <c r="G62" s="2">
        <v>45656.585416666669</v>
      </c>
      <c r="K62" s="10">
        <f t="shared" si="1"/>
        <v>0</v>
      </c>
      <c r="L62" s="10">
        <f t="shared" si="2"/>
        <v>0</v>
      </c>
      <c r="M62" s="10">
        <f t="shared" si="3"/>
        <v>0</v>
      </c>
    </row>
    <row r="63" spans="1:15" x14ac:dyDescent="0.25">
      <c r="A63">
        <v>70</v>
      </c>
      <c r="B63">
        <v>2024</v>
      </c>
      <c r="C63" t="s">
        <v>7</v>
      </c>
      <c r="D63" s="1">
        <v>1708</v>
      </c>
      <c r="E63" s="1">
        <v>1295</v>
      </c>
      <c r="F63" s="1">
        <v>3003</v>
      </c>
      <c r="G63" s="2">
        <v>45656.585416666669</v>
      </c>
      <c r="K63" s="10">
        <f t="shared" si="1"/>
        <v>0</v>
      </c>
      <c r="L63" s="10">
        <f t="shared" si="2"/>
        <v>0</v>
      </c>
      <c r="M63" s="10">
        <f t="shared" si="3"/>
        <v>0</v>
      </c>
    </row>
    <row r="64" spans="1:15" x14ac:dyDescent="0.25">
      <c r="A64">
        <v>71</v>
      </c>
      <c r="B64">
        <v>2024</v>
      </c>
      <c r="C64" t="s">
        <v>7</v>
      </c>
      <c r="D64" s="1">
        <v>2220</v>
      </c>
      <c r="E64" s="1">
        <v>1530</v>
      </c>
      <c r="F64" s="1">
        <v>3750</v>
      </c>
      <c r="G64" s="2">
        <v>45656.585416666669</v>
      </c>
      <c r="K64" s="10">
        <f t="shared" si="1"/>
        <v>0</v>
      </c>
      <c r="L64" s="10">
        <f t="shared" si="2"/>
        <v>0</v>
      </c>
      <c r="M64" s="10">
        <f t="shared" si="3"/>
        <v>0</v>
      </c>
    </row>
    <row r="65" spans="1:15" x14ac:dyDescent="0.25">
      <c r="A65">
        <v>72</v>
      </c>
      <c r="B65">
        <v>2024</v>
      </c>
      <c r="C65" t="s">
        <v>7</v>
      </c>
      <c r="D65" s="1">
        <v>1157</v>
      </c>
      <c r="E65" s="1">
        <v>1006</v>
      </c>
      <c r="F65" s="1">
        <v>2163</v>
      </c>
      <c r="G65" s="2">
        <v>45656.585416666669</v>
      </c>
      <c r="K65" s="10">
        <f t="shared" si="1"/>
        <v>0</v>
      </c>
      <c r="L65" s="10">
        <f t="shared" si="2"/>
        <v>0</v>
      </c>
      <c r="M65" s="10">
        <f t="shared" si="3"/>
        <v>0</v>
      </c>
    </row>
    <row r="66" spans="1:15" x14ac:dyDescent="0.25">
      <c r="A66">
        <v>73</v>
      </c>
      <c r="B66">
        <v>2024</v>
      </c>
      <c r="C66" t="s">
        <v>7</v>
      </c>
      <c r="D66" s="1">
        <v>3344</v>
      </c>
      <c r="E66" s="1">
        <v>3120</v>
      </c>
      <c r="F66" s="1">
        <v>6464</v>
      </c>
      <c r="G66" s="2">
        <v>45656.585416666669</v>
      </c>
      <c r="K66" s="10">
        <f t="shared" si="1"/>
        <v>0</v>
      </c>
      <c r="L66" s="10">
        <f t="shared" si="2"/>
        <v>0</v>
      </c>
      <c r="M66" s="10">
        <f t="shared" si="3"/>
        <v>0</v>
      </c>
    </row>
    <row r="67" spans="1:15" x14ac:dyDescent="0.25">
      <c r="A67">
        <v>74</v>
      </c>
      <c r="B67">
        <v>2024</v>
      </c>
      <c r="C67" t="s">
        <v>7</v>
      </c>
      <c r="D67" s="1">
        <v>3060</v>
      </c>
      <c r="E67" s="1">
        <v>2332</v>
      </c>
      <c r="F67" s="1">
        <v>5392</v>
      </c>
      <c r="G67" s="2">
        <v>45656.585416666669</v>
      </c>
      <c r="K67" s="10">
        <f t="shared" ref="K67:K92" si="4">IF($I67=1,+D67,0)</f>
        <v>0</v>
      </c>
      <c r="L67" s="10">
        <f t="shared" si="2"/>
        <v>0</v>
      </c>
      <c r="M67" s="10">
        <f t="shared" si="3"/>
        <v>0</v>
      </c>
    </row>
    <row r="68" spans="1:15" x14ac:dyDescent="0.25">
      <c r="A68">
        <v>78</v>
      </c>
      <c r="B68">
        <v>2024</v>
      </c>
      <c r="C68" t="s">
        <v>7</v>
      </c>
      <c r="D68" s="1">
        <v>3076</v>
      </c>
      <c r="E68" s="1">
        <v>2487</v>
      </c>
      <c r="F68" s="1">
        <v>5563</v>
      </c>
      <c r="G68" s="2">
        <v>45656.585416666669</v>
      </c>
      <c r="K68" s="10">
        <f t="shared" si="4"/>
        <v>0</v>
      </c>
      <c r="L68" s="10">
        <f t="shared" si="2"/>
        <v>0</v>
      </c>
      <c r="M68" s="10">
        <f t="shared" si="3"/>
        <v>0</v>
      </c>
    </row>
    <row r="69" spans="1:15" x14ac:dyDescent="0.25">
      <c r="A69">
        <v>81</v>
      </c>
      <c r="B69">
        <v>2024</v>
      </c>
      <c r="C69" t="s">
        <v>7</v>
      </c>
      <c r="D69" s="1">
        <v>2549</v>
      </c>
      <c r="E69" s="1">
        <v>1930</v>
      </c>
      <c r="F69" s="1">
        <v>4479</v>
      </c>
      <c r="G69" s="2">
        <v>45656.585416666669</v>
      </c>
      <c r="K69" s="10">
        <f t="shared" si="4"/>
        <v>0</v>
      </c>
      <c r="L69" s="10">
        <f t="shared" si="2"/>
        <v>0</v>
      </c>
      <c r="M69" s="10">
        <f t="shared" si="3"/>
        <v>0</v>
      </c>
    </row>
    <row r="70" spans="1:15" x14ac:dyDescent="0.25">
      <c r="A70">
        <v>82</v>
      </c>
      <c r="B70">
        <v>2024</v>
      </c>
      <c r="C70" t="s">
        <v>7</v>
      </c>
      <c r="D70">
        <v>317</v>
      </c>
      <c r="E70">
        <v>148</v>
      </c>
      <c r="F70">
        <v>465</v>
      </c>
      <c r="G70" s="2">
        <v>45656.585416666669</v>
      </c>
      <c r="K70" s="10">
        <f t="shared" si="4"/>
        <v>0</v>
      </c>
      <c r="L70" s="10">
        <f t="shared" si="2"/>
        <v>0</v>
      </c>
      <c r="M70" s="10">
        <f t="shared" si="3"/>
        <v>0</v>
      </c>
    </row>
    <row r="71" spans="1:15" x14ac:dyDescent="0.25">
      <c r="A71">
        <v>83</v>
      </c>
      <c r="B71">
        <v>2024</v>
      </c>
      <c r="C71" t="s">
        <v>7</v>
      </c>
      <c r="D71" s="1">
        <v>1190</v>
      </c>
      <c r="E71">
        <v>978</v>
      </c>
      <c r="F71" s="1">
        <v>2168</v>
      </c>
      <c r="G71" s="2">
        <v>45656.585416666669</v>
      </c>
      <c r="K71" s="10">
        <f t="shared" si="4"/>
        <v>0</v>
      </c>
      <c r="L71" s="10">
        <f t="shared" si="2"/>
        <v>0</v>
      </c>
      <c r="M71" s="10">
        <f t="shared" si="3"/>
        <v>0</v>
      </c>
    </row>
    <row r="72" spans="1:15" x14ac:dyDescent="0.25">
      <c r="A72">
        <v>115</v>
      </c>
      <c r="B72">
        <v>2024</v>
      </c>
      <c r="C72" t="s">
        <v>7</v>
      </c>
      <c r="D72">
        <v>119</v>
      </c>
      <c r="E72">
        <v>70</v>
      </c>
      <c r="F72">
        <v>189</v>
      </c>
      <c r="G72" s="2">
        <v>45656.585416666669</v>
      </c>
      <c r="K72" s="10">
        <f t="shared" si="4"/>
        <v>0</v>
      </c>
      <c r="L72" s="10">
        <f t="shared" si="2"/>
        <v>0</v>
      </c>
      <c r="M72" s="10">
        <f t="shared" si="3"/>
        <v>0</v>
      </c>
    </row>
    <row r="73" spans="1:15" x14ac:dyDescent="0.25">
      <c r="A73">
        <v>117</v>
      </c>
      <c r="B73">
        <v>2024</v>
      </c>
      <c r="C73" t="s">
        <v>7</v>
      </c>
      <c r="D73">
        <v>178</v>
      </c>
      <c r="E73">
        <v>40</v>
      </c>
      <c r="F73">
        <v>218</v>
      </c>
      <c r="G73" s="2">
        <v>45656.585416666669</v>
      </c>
      <c r="I73">
        <v>1</v>
      </c>
      <c r="K73" s="10">
        <f t="shared" si="4"/>
        <v>178</v>
      </c>
      <c r="L73" s="10">
        <f t="shared" si="2"/>
        <v>40</v>
      </c>
      <c r="M73" s="10">
        <f t="shared" si="3"/>
        <v>218</v>
      </c>
      <c r="O73" t="s">
        <v>118</v>
      </c>
    </row>
    <row r="74" spans="1:15" x14ac:dyDescent="0.25">
      <c r="A74">
        <v>121</v>
      </c>
      <c r="B74">
        <v>2024</v>
      </c>
      <c r="C74" t="s">
        <v>7</v>
      </c>
      <c r="D74">
        <v>732</v>
      </c>
      <c r="E74">
        <v>439</v>
      </c>
      <c r="F74" s="1">
        <v>1171</v>
      </c>
      <c r="G74" s="2">
        <v>45656.585416666669</v>
      </c>
      <c r="I74">
        <v>1</v>
      </c>
      <c r="K74" s="10">
        <f t="shared" si="4"/>
        <v>732</v>
      </c>
      <c r="L74" s="10">
        <f t="shared" si="2"/>
        <v>439</v>
      </c>
      <c r="M74" s="10">
        <f t="shared" si="3"/>
        <v>1171</v>
      </c>
      <c r="O74" t="s">
        <v>119</v>
      </c>
    </row>
    <row r="75" spans="1:15" x14ac:dyDescent="0.25">
      <c r="A75">
        <v>122</v>
      </c>
      <c r="B75">
        <v>2024</v>
      </c>
      <c r="C75" t="s">
        <v>7</v>
      </c>
      <c r="D75">
        <v>613</v>
      </c>
      <c r="E75">
        <v>461</v>
      </c>
      <c r="F75" s="1">
        <v>1074</v>
      </c>
      <c r="G75" s="2">
        <v>45656.585416666669</v>
      </c>
      <c r="I75">
        <v>1</v>
      </c>
      <c r="K75" s="10">
        <f t="shared" si="4"/>
        <v>613</v>
      </c>
      <c r="L75" s="10">
        <f t="shared" si="2"/>
        <v>461</v>
      </c>
      <c r="M75" s="10">
        <f t="shared" si="3"/>
        <v>1074</v>
      </c>
      <c r="O75" t="s">
        <v>114</v>
      </c>
    </row>
    <row r="76" spans="1:15" x14ac:dyDescent="0.25">
      <c r="A76">
        <v>127</v>
      </c>
      <c r="B76">
        <v>2024</v>
      </c>
      <c r="C76" t="s">
        <v>7</v>
      </c>
      <c r="D76">
        <v>138</v>
      </c>
      <c r="E76">
        <v>20</v>
      </c>
      <c r="F76">
        <v>158</v>
      </c>
      <c r="G76" s="2">
        <v>45656.585416666669</v>
      </c>
      <c r="I76">
        <v>1</v>
      </c>
      <c r="K76" s="10">
        <f t="shared" si="4"/>
        <v>138</v>
      </c>
      <c r="L76" s="10">
        <f t="shared" si="2"/>
        <v>20</v>
      </c>
      <c r="M76" s="10">
        <f t="shared" si="3"/>
        <v>158</v>
      </c>
      <c r="O76" t="s">
        <v>120</v>
      </c>
    </row>
    <row r="77" spans="1:15" x14ac:dyDescent="0.25">
      <c r="A77">
        <v>131</v>
      </c>
      <c r="B77">
        <v>2024</v>
      </c>
      <c r="C77" t="s">
        <v>7</v>
      </c>
      <c r="D77">
        <v>280</v>
      </c>
      <c r="E77">
        <v>34</v>
      </c>
      <c r="F77">
        <v>314</v>
      </c>
      <c r="G77" s="2">
        <v>45656.585416666669</v>
      </c>
      <c r="I77">
        <v>1</v>
      </c>
      <c r="K77" s="10">
        <f t="shared" si="4"/>
        <v>280</v>
      </c>
      <c r="L77" s="10">
        <f t="shared" si="2"/>
        <v>34</v>
      </c>
      <c r="M77" s="10">
        <f t="shared" si="3"/>
        <v>314</v>
      </c>
      <c r="O77" t="s">
        <v>38</v>
      </c>
    </row>
    <row r="78" spans="1:15" x14ac:dyDescent="0.25">
      <c r="A78">
        <v>145</v>
      </c>
      <c r="B78">
        <v>2024</v>
      </c>
      <c r="C78" t="s">
        <v>7</v>
      </c>
      <c r="D78">
        <v>27</v>
      </c>
      <c r="E78">
        <v>13</v>
      </c>
      <c r="F78">
        <v>40</v>
      </c>
      <c r="G78" s="2">
        <v>45656.585416666669</v>
      </c>
      <c r="K78" s="10">
        <f t="shared" si="4"/>
        <v>0</v>
      </c>
      <c r="L78" s="10">
        <f t="shared" si="2"/>
        <v>0</v>
      </c>
      <c r="M78" s="10">
        <f t="shared" si="3"/>
        <v>0</v>
      </c>
    </row>
    <row r="79" spans="1:15" x14ac:dyDescent="0.25">
      <c r="A79">
        <v>149</v>
      </c>
      <c r="B79">
        <v>2024</v>
      </c>
      <c r="C79" t="s">
        <v>7</v>
      </c>
      <c r="D79">
        <v>79</v>
      </c>
      <c r="E79">
        <v>9</v>
      </c>
      <c r="F79">
        <v>88</v>
      </c>
      <c r="G79" s="2">
        <v>45656.585416666669</v>
      </c>
      <c r="I79">
        <v>1</v>
      </c>
      <c r="K79" s="10">
        <f t="shared" si="4"/>
        <v>79</v>
      </c>
      <c r="L79" s="10">
        <f t="shared" si="2"/>
        <v>9</v>
      </c>
      <c r="M79" s="10">
        <f t="shared" si="3"/>
        <v>88</v>
      </c>
      <c r="O79" t="s">
        <v>121</v>
      </c>
    </row>
    <row r="80" spans="1:15" x14ac:dyDescent="0.25">
      <c r="A80">
        <v>152</v>
      </c>
      <c r="B80">
        <v>2024</v>
      </c>
      <c r="C80" t="s">
        <v>7</v>
      </c>
      <c r="D80">
        <v>425</v>
      </c>
      <c r="E80">
        <v>39</v>
      </c>
      <c r="F80">
        <v>464</v>
      </c>
      <c r="G80" s="2">
        <v>45656.585416666669</v>
      </c>
      <c r="I80">
        <v>1</v>
      </c>
      <c r="K80" s="10">
        <f t="shared" si="4"/>
        <v>425</v>
      </c>
      <c r="L80" s="10">
        <f t="shared" si="2"/>
        <v>39</v>
      </c>
      <c r="M80" s="10">
        <f t="shared" si="3"/>
        <v>464</v>
      </c>
      <c r="O80" t="s">
        <v>122</v>
      </c>
    </row>
    <row r="81" spans="1:15" x14ac:dyDescent="0.25">
      <c r="A81">
        <v>155</v>
      </c>
      <c r="B81">
        <v>2024</v>
      </c>
      <c r="C81" t="s">
        <v>7</v>
      </c>
      <c r="D81">
        <v>874</v>
      </c>
      <c r="E81">
        <v>423</v>
      </c>
      <c r="F81" s="1">
        <v>1297</v>
      </c>
      <c r="G81" s="2">
        <v>45656.585416666669</v>
      </c>
      <c r="I81">
        <v>1</v>
      </c>
      <c r="K81" s="10">
        <f t="shared" si="4"/>
        <v>874</v>
      </c>
      <c r="L81" s="10">
        <f t="shared" si="2"/>
        <v>423</v>
      </c>
      <c r="M81" s="10">
        <f t="shared" si="3"/>
        <v>1297</v>
      </c>
      <c r="O81" t="s">
        <v>123</v>
      </c>
    </row>
    <row r="82" spans="1:15" x14ac:dyDescent="0.25">
      <c r="A82">
        <v>174</v>
      </c>
      <c r="B82">
        <v>2024</v>
      </c>
      <c r="C82" t="s">
        <v>7</v>
      </c>
      <c r="D82">
        <v>203</v>
      </c>
      <c r="E82">
        <v>169</v>
      </c>
      <c r="F82">
        <v>372</v>
      </c>
      <c r="G82" s="2">
        <v>45656.585416666669</v>
      </c>
      <c r="K82" s="10">
        <f t="shared" si="4"/>
        <v>0</v>
      </c>
      <c r="L82" s="10">
        <f t="shared" ref="L82:L92" si="5">IF($I82=1,+E82,0)</f>
        <v>0</v>
      </c>
      <c r="M82" s="10">
        <f t="shared" ref="M82:M92" si="6">IF($I82=1,+F82,0)</f>
        <v>0</v>
      </c>
    </row>
    <row r="83" spans="1:15" x14ac:dyDescent="0.25">
      <c r="A83">
        <v>245</v>
      </c>
      <c r="B83">
        <v>2024</v>
      </c>
      <c r="C83" t="s">
        <v>7</v>
      </c>
      <c r="D83">
        <v>7</v>
      </c>
      <c r="E83">
        <v>4</v>
      </c>
      <c r="F83">
        <v>11</v>
      </c>
      <c r="G83" s="2">
        <v>45656.585416666669</v>
      </c>
      <c r="K83" s="10">
        <f t="shared" si="4"/>
        <v>0</v>
      </c>
      <c r="L83" s="10">
        <f t="shared" si="5"/>
        <v>0</v>
      </c>
      <c r="M83" s="10">
        <f t="shared" si="6"/>
        <v>0</v>
      </c>
    </row>
    <row r="84" spans="1:15" x14ac:dyDescent="0.25">
      <c r="A84">
        <v>249</v>
      </c>
      <c r="B84">
        <v>2024</v>
      </c>
      <c r="C84" t="s">
        <v>7</v>
      </c>
      <c r="D84">
        <v>380</v>
      </c>
      <c r="E84">
        <v>29</v>
      </c>
      <c r="F84">
        <v>409</v>
      </c>
      <c r="G84" s="2">
        <v>45656.585416666669</v>
      </c>
      <c r="I84">
        <v>1</v>
      </c>
      <c r="K84" s="10">
        <f t="shared" si="4"/>
        <v>380</v>
      </c>
      <c r="L84" s="10">
        <f t="shared" si="5"/>
        <v>29</v>
      </c>
      <c r="M84" s="10">
        <f t="shared" si="6"/>
        <v>409</v>
      </c>
      <c r="O84" t="s">
        <v>124</v>
      </c>
    </row>
    <row r="85" spans="1:15" x14ac:dyDescent="0.25">
      <c r="A85">
        <v>252</v>
      </c>
      <c r="B85">
        <v>2024</v>
      </c>
      <c r="C85" t="s">
        <v>7</v>
      </c>
      <c r="D85">
        <v>288</v>
      </c>
      <c r="E85">
        <v>38</v>
      </c>
      <c r="F85">
        <v>326</v>
      </c>
      <c r="G85" s="2">
        <v>45656.585416666669</v>
      </c>
      <c r="I85">
        <v>1</v>
      </c>
      <c r="K85" s="10">
        <f t="shared" si="4"/>
        <v>288</v>
      </c>
      <c r="L85" s="10">
        <f t="shared" si="5"/>
        <v>38</v>
      </c>
      <c r="M85" s="10">
        <f t="shared" si="6"/>
        <v>326</v>
      </c>
      <c r="O85" t="s">
        <v>115</v>
      </c>
    </row>
    <row r="86" spans="1:15" x14ac:dyDescent="0.25">
      <c r="A86">
        <v>255</v>
      </c>
      <c r="B86">
        <v>2024</v>
      </c>
      <c r="C86" t="s">
        <v>7</v>
      </c>
      <c r="D86">
        <v>718</v>
      </c>
      <c r="E86">
        <v>421</v>
      </c>
      <c r="F86" s="1">
        <v>1139</v>
      </c>
      <c r="G86" s="2">
        <v>45656.585416666669</v>
      </c>
      <c r="I86">
        <v>1</v>
      </c>
      <c r="K86" s="10">
        <f t="shared" si="4"/>
        <v>718</v>
      </c>
      <c r="L86" s="10">
        <f t="shared" si="5"/>
        <v>421</v>
      </c>
      <c r="M86" s="10">
        <f t="shared" si="6"/>
        <v>1139</v>
      </c>
      <c r="O86" t="s">
        <v>125</v>
      </c>
    </row>
    <row r="87" spans="1:15" x14ac:dyDescent="0.25">
      <c r="A87">
        <v>273</v>
      </c>
      <c r="B87">
        <v>2024</v>
      </c>
      <c r="C87" t="s">
        <v>7</v>
      </c>
      <c r="D87">
        <v>585</v>
      </c>
      <c r="E87">
        <v>421</v>
      </c>
      <c r="F87" s="1">
        <v>1006</v>
      </c>
      <c r="G87" s="2">
        <v>45656.585416666669</v>
      </c>
      <c r="K87" s="10">
        <f t="shared" si="4"/>
        <v>0</v>
      </c>
      <c r="L87" s="10">
        <f t="shared" si="5"/>
        <v>0</v>
      </c>
      <c r="M87" s="10">
        <f t="shared" si="6"/>
        <v>0</v>
      </c>
    </row>
    <row r="88" spans="1:15" x14ac:dyDescent="0.25">
      <c r="A88">
        <v>311</v>
      </c>
      <c r="B88">
        <v>2024</v>
      </c>
      <c r="C88" t="s">
        <v>7</v>
      </c>
      <c r="D88" s="1">
        <v>4338</v>
      </c>
      <c r="E88" s="1">
        <v>3597</v>
      </c>
      <c r="F88" s="1">
        <v>7935</v>
      </c>
      <c r="G88" s="2">
        <v>45656.585416666669</v>
      </c>
      <c r="K88" s="10">
        <f t="shared" si="4"/>
        <v>0</v>
      </c>
      <c r="L88" s="10">
        <f t="shared" si="5"/>
        <v>0</v>
      </c>
      <c r="M88" s="10">
        <f t="shared" si="6"/>
        <v>0</v>
      </c>
    </row>
    <row r="89" spans="1:15" x14ac:dyDescent="0.25">
      <c r="A89">
        <v>312</v>
      </c>
      <c r="B89">
        <v>2024</v>
      </c>
      <c r="C89" t="s">
        <v>7</v>
      </c>
      <c r="D89" s="1">
        <v>4884</v>
      </c>
      <c r="E89" s="1">
        <v>4721</v>
      </c>
      <c r="F89" s="1">
        <v>9605</v>
      </c>
      <c r="G89" s="2">
        <v>45656.585416666669</v>
      </c>
      <c r="K89" s="10">
        <f t="shared" si="4"/>
        <v>0</v>
      </c>
      <c r="L89" s="10">
        <f t="shared" si="5"/>
        <v>0</v>
      </c>
      <c r="M89" s="10">
        <f t="shared" si="6"/>
        <v>0</v>
      </c>
    </row>
    <row r="90" spans="1:15" x14ac:dyDescent="0.25">
      <c r="A90">
        <v>332</v>
      </c>
      <c r="B90">
        <v>2024</v>
      </c>
      <c r="C90" t="s">
        <v>7</v>
      </c>
      <c r="D90" s="1">
        <v>10397</v>
      </c>
      <c r="E90" s="1">
        <v>9634</v>
      </c>
      <c r="F90" s="1">
        <v>20031</v>
      </c>
      <c r="G90" s="2">
        <v>45656.585416666669</v>
      </c>
      <c r="K90" s="10">
        <f t="shared" si="4"/>
        <v>0</v>
      </c>
      <c r="L90" s="10">
        <f t="shared" si="5"/>
        <v>0</v>
      </c>
      <c r="M90" s="10">
        <f t="shared" si="6"/>
        <v>0</v>
      </c>
    </row>
    <row r="91" spans="1:15" x14ac:dyDescent="0.25">
      <c r="A91">
        <v>349</v>
      </c>
      <c r="B91">
        <v>2024</v>
      </c>
      <c r="C91" t="s">
        <v>7</v>
      </c>
      <c r="D91">
        <v>262</v>
      </c>
      <c r="E91">
        <v>44</v>
      </c>
      <c r="F91">
        <v>306</v>
      </c>
      <c r="G91" s="2">
        <v>45656.585416666669</v>
      </c>
      <c r="I91">
        <v>1</v>
      </c>
      <c r="K91" s="10">
        <f t="shared" si="4"/>
        <v>262</v>
      </c>
      <c r="L91" s="10">
        <f t="shared" si="5"/>
        <v>44</v>
      </c>
      <c r="M91" s="10">
        <f t="shared" si="6"/>
        <v>306</v>
      </c>
      <c r="O91" t="s">
        <v>126</v>
      </c>
    </row>
    <row r="92" spans="1:15" x14ac:dyDescent="0.25">
      <c r="A92">
        <v>452</v>
      </c>
      <c r="B92">
        <v>2024</v>
      </c>
      <c r="C92" t="s">
        <v>7</v>
      </c>
      <c r="D92" s="1">
        <v>4199</v>
      </c>
      <c r="E92" s="1">
        <v>3680</v>
      </c>
      <c r="F92" s="1">
        <v>7879</v>
      </c>
      <c r="G92" s="2">
        <v>45656.585416666669</v>
      </c>
      <c r="K92" s="10">
        <f t="shared" si="4"/>
        <v>0</v>
      </c>
      <c r="L92" s="10">
        <f t="shared" si="5"/>
        <v>0</v>
      </c>
      <c r="M92" s="10">
        <f t="shared" si="6"/>
        <v>0</v>
      </c>
    </row>
    <row r="95" spans="1:15" x14ac:dyDescent="0.25">
      <c r="D95" s="24">
        <f>SUM(D2:D94)</f>
        <v>156632</v>
      </c>
      <c r="E95" s="24">
        <f>SUM(E2:E94)</f>
        <v>123353</v>
      </c>
      <c r="F95" s="24">
        <f>SUM(F2:F94)</f>
        <v>279985</v>
      </c>
      <c r="I95">
        <f>SUM(I2:I94)</f>
        <v>23</v>
      </c>
      <c r="K95" s="24">
        <f>SUM(K2:K94)</f>
        <v>15392</v>
      </c>
      <c r="L95" s="24">
        <f>SUM(L2:L94)</f>
        <v>5711</v>
      </c>
      <c r="M95" s="24">
        <f>SUM(M2:M94)</f>
        <v>21103</v>
      </c>
    </row>
    <row r="99" spans="13:13" x14ac:dyDescent="0.25">
      <c r="M99">
        <v>21103</v>
      </c>
    </row>
    <row r="101" spans="13:13" x14ac:dyDescent="0.25">
      <c r="M101" s="24">
        <f>+M95-M99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1FFF-2166-44F0-AB73-5D038620828D}">
  <dimension ref="A1:O101"/>
  <sheetViews>
    <sheetView topLeftCell="A16" workbookViewId="0">
      <selection activeCell="O98" sqref="O98"/>
    </sheetView>
  </sheetViews>
  <sheetFormatPr defaultRowHeight="15" x14ac:dyDescent="0.25"/>
  <cols>
    <col min="4" max="4" width="13.42578125" customWidth="1"/>
    <col min="5" max="5" width="13.85546875" customWidth="1"/>
    <col min="6" max="6" width="17.28515625" customWidth="1"/>
    <col min="7" max="7" width="18.5703125" customWidth="1"/>
    <col min="11" max="11" width="13.140625" customWidth="1"/>
    <col min="12" max="12" width="10" customWidth="1"/>
    <col min="13" max="13" width="12.140625" customWidth="1"/>
  </cols>
  <sheetData>
    <row r="1" spans="1:15" x14ac:dyDescent="0.25">
      <c r="A1" t="s">
        <v>112</v>
      </c>
      <c r="B1" t="s">
        <v>1</v>
      </c>
      <c r="C1" t="s">
        <v>2</v>
      </c>
      <c r="D1" t="s">
        <v>3</v>
      </c>
      <c r="E1" t="s">
        <v>95</v>
      </c>
      <c r="F1" t="s">
        <v>4</v>
      </c>
      <c r="G1" t="s">
        <v>5</v>
      </c>
      <c r="K1" s="23" t="s">
        <v>3</v>
      </c>
      <c r="L1" s="23" t="s">
        <v>95</v>
      </c>
      <c r="M1" s="23" t="s">
        <v>4</v>
      </c>
    </row>
    <row r="2" spans="1:15" x14ac:dyDescent="0.25">
      <c r="A2">
        <v>1</v>
      </c>
      <c r="B2">
        <v>2024</v>
      </c>
      <c r="C2" t="s">
        <v>109</v>
      </c>
      <c r="D2">
        <v>0</v>
      </c>
      <c r="E2">
        <v>43</v>
      </c>
      <c r="F2">
        <v>43</v>
      </c>
      <c r="G2" s="2">
        <v>45656.631944444445</v>
      </c>
      <c r="K2" s="10">
        <f>IF($I2=1,+D2,0)</f>
        <v>0</v>
      </c>
      <c r="L2" s="10">
        <f t="shared" ref="L2:M17" si="0">IF($I2=1,+E2,0)</f>
        <v>0</v>
      </c>
      <c r="M2" s="10">
        <f t="shared" si="0"/>
        <v>0</v>
      </c>
    </row>
    <row r="3" spans="1:15" x14ac:dyDescent="0.25">
      <c r="A3">
        <v>3</v>
      </c>
      <c r="B3">
        <v>2024</v>
      </c>
      <c r="C3" t="s">
        <v>109</v>
      </c>
      <c r="D3">
        <v>0</v>
      </c>
      <c r="E3">
        <v>144</v>
      </c>
      <c r="F3">
        <v>144</v>
      </c>
      <c r="G3" s="2">
        <v>45656.631944444445</v>
      </c>
      <c r="K3" s="10">
        <f t="shared" ref="K3:M66" si="1">IF($I3=1,+D3,0)</f>
        <v>0</v>
      </c>
      <c r="L3" s="10">
        <f t="shared" si="0"/>
        <v>0</v>
      </c>
      <c r="M3" s="10">
        <f t="shared" si="0"/>
        <v>0</v>
      </c>
    </row>
    <row r="4" spans="1:15" x14ac:dyDescent="0.25">
      <c r="A4">
        <v>4</v>
      </c>
      <c r="B4">
        <v>2024</v>
      </c>
      <c r="C4" t="s">
        <v>109</v>
      </c>
      <c r="D4">
        <v>0</v>
      </c>
      <c r="E4">
        <v>0</v>
      </c>
      <c r="F4">
        <v>0</v>
      </c>
      <c r="G4" s="2">
        <v>45656.631944444445</v>
      </c>
      <c r="K4" s="10">
        <f t="shared" si="1"/>
        <v>0</v>
      </c>
      <c r="L4" s="10">
        <f t="shared" si="0"/>
        <v>0</v>
      </c>
      <c r="M4" s="10">
        <f t="shared" si="0"/>
        <v>0</v>
      </c>
    </row>
    <row r="5" spans="1:15" x14ac:dyDescent="0.25">
      <c r="A5">
        <v>5</v>
      </c>
      <c r="B5">
        <v>2024</v>
      </c>
      <c r="C5" t="s">
        <v>109</v>
      </c>
      <c r="D5">
        <v>1</v>
      </c>
      <c r="E5">
        <v>194</v>
      </c>
      <c r="F5">
        <v>195</v>
      </c>
      <c r="G5" s="2">
        <v>45656.631944444445</v>
      </c>
      <c r="K5" s="10">
        <f t="shared" si="1"/>
        <v>0</v>
      </c>
      <c r="L5" s="10">
        <f t="shared" si="0"/>
        <v>0</v>
      </c>
      <c r="M5" s="10">
        <f t="shared" si="0"/>
        <v>0</v>
      </c>
    </row>
    <row r="6" spans="1:15" x14ac:dyDescent="0.25">
      <c r="A6">
        <v>6</v>
      </c>
      <c r="B6">
        <v>2024</v>
      </c>
      <c r="C6" t="s">
        <v>109</v>
      </c>
      <c r="D6">
        <v>4</v>
      </c>
      <c r="E6">
        <v>336</v>
      </c>
      <c r="F6">
        <v>340</v>
      </c>
      <c r="G6" s="2">
        <v>45656.631944444445</v>
      </c>
      <c r="K6" s="10">
        <f t="shared" si="1"/>
        <v>0</v>
      </c>
      <c r="L6" s="10">
        <f t="shared" si="0"/>
        <v>0</v>
      </c>
      <c r="M6" s="10">
        <f t="shared" si="0"/>
        <v>0</v>
      </c>
    </row>
    <row r="7" spans="1:15" x14ac:dyDescent="0.25">
      <c r="A7">
        <v>7</v>
      </c>
      <c r="B7">
        <v>2024</v>
      </c>
      <c r="C7" t="s">
        <v>109</v>
      </c>
      <c r="D7">
        <v>0</v>
      </c>
      <c r="E7">
        <v>10</v>
      </c>
      <c r="F7">
        <v>10</v>
      </c>
      <c r="G7" s="2">
        <v>45656.631944444445</v>
      </c>
      <c r="I7">
        <v>1</v>
      </c>
      <c r="K7" s="10">
        <f t="shared" si="1"/>
        <v>0</v>
      </c>
      <c r="L7" s="10">
        <f t="shared" si="0"/>
        <v>10</v>
      </c>
      <c r="M7" s="10">
        <f t="shared" si="0"/>
        <v>10</v>
      </c>
      <c r="O7" t="s">
        <v>59</v>
      </c>
    </row>
    <row r="8" spans="1:15" x14ac:dyDescent="0.25">
      <c r="A8">
        <v>8</v>
      </c>
      <c r="B8">
        <v>2024</v>
      </c>
      <c r="C8" t="s">
        <v>109</v>
      </c>
      <c r="D8">
        <v>1</v>
      </c>
      <c r="E8">
        <v>97</v>
      </c>
      <c r="F8">
        <v>98</v>
      </c>
      <c r="G8" s="2">
        <v>45656.631944444445</v>
      </c>
      <c r="K8" s="10">
        <f t="shared" si="1"/>
        <v>0</v>
      </c>
      <c r="L8" s="10">
        <f t="shared" si="0"/>
        <v>0</v>
      </c>
      <c r="M8" s="10">
        <f t="shared" si="0"/>
        <v>0</v>
      </c>
    </row>
    <row r="9" spans="1:15" x14ac:dyDescent="0.25">
      <c r="A9">
        <v>9</v>
      </c>
      <c r="B9">
        <v>2024</v>
      </c>
      <c r="C9" t="s">
        <v>109</v>
      </c>
      <c r="D9">
        <v>0</v>
      </c>
      <c r="E9">
        <v>332</v>
      </c>
      <c r="F9">
        <v>332</v>
      </c>
      <c r="G9" s="2">
        <v>45656.631944444445</v>
      </c>
      <c r="K9" s="10">
        <f t="shared" si="1"/>
        <v>0</v>
      </c>
      <c r="L9" s="10">
        <f t="shared" si="0"/>
        <v>0</v>
      </c>
      <c r="M9" s="10">
        <f t="shared" si="0"/>
        <v>0</v>
      </c>
    </row>
    <row r="10" spans="1:15" x14ac:dyDescent="0.25">
      <c r="A10">
        <v>10</v>
      </c>
      <c r="B10">
        <v>2024</v>
      </c>
      <c r="C10" t="s">
        <v>109</v>
      </c>
      <c r="D10">
        <v>1</v>
      </c>
      <c r="E10">
        <v>19</v>
      </c>
      <c r="F10">
        <v>20</v>
      </c>
      <c r="G10" s="2">
        <v>45656.631944444445</v>
      </c>
      <c r="K10" s="10">
        <f t="shared" si="1"/>
        <v>0</v>
      </c>
      <c r="L10" s="10">
        <f t="shared" si="0"/>
        <v>0</v>
      </c>
      <c r="M10" s="10">
        <f t="shared" si="0"/>
        <v>0</v>
      </c>
    </row>
    <row r="11" spans="1:15" x14ac:dyDescent="0.25">
      <c r="A11">
        <v>13</v>
      </c>
      <c r="B11">
        <v>2024</v>
      </c>
      <c r="C11" t="s">
        <v>109</v>
      </c>
      <c r="D11">
        <v>0</v>
      </c>
      <c r="E11">
        <v>260</v>
      </c>
      <c r="F11">
        <v>260</v>
      </c>
      <c r="G11" s="2">
        <v>45656.631944444445</v>
      </c>
      <c r="K11" s="10">
        <f t="shared" si="1"/>
        <v>0</v>
      </c>
      <c r="L11" s="10">
        <f t="shared" si="0"/>
        <v>0</v>
      </c>
      <c r="M11" s="10">
        <f t="shared" si="0"/>
        <v>0</v>
      </c>
    </row>
    <row r="12" spans="1:15" x14ac:dyDescent="0.25">
      <c r="A12">
        <v>15</v>
      </c>
      <c r="B12">
        <v>2024</v>
      </c>
      <c r="C12" t="s">
        <v>109</v>
      </c>
      <c r="D12">
        <v>0</v>
      </c>
      <c r="E12">
        <v>33</v>
      </c>
      <c r="F12">
        <v>33</v>
      </c>
      <c r="G12" s="2">
        <v>45656.631944444445</v>
      </c>
      <c r="K12" s="10">
        <f t="shared" si="1"/>
        <v>0</v>
      </c>
      <c r="L12" s="10">
        <f t="shared" si="0"/>
        <v>0</v>
      </c>
      <c r="M12" s="10">
        <f t="shared" si="0"/>
        <v>0</v>
      </c>
    </row>
    <row r="13" spans="1:15" x14ac:dyDescent="0.25">
      <c r="A13">
        <v>16</v>
      </c>
      <c r="B13">
        <v>2024</v>
      </c>
      <c r="C13" t="s">
        <v>109</v>
      </c>
      <c r="D13">
        <v>0</v>
      </c>
      <c r="E13">
        <v>3</v>
      </c>
      <c r="F13">
        <v>3</v>
      </c>
      <c r="G13" s="2">
        <v>45656.631944444445</v>
      </c>
      <c r="K13" s="10">
        <f t="shared" si="1"/>
        <v>0</v>
      </c>
      <c r="L13" s="10">
        <f t="shared" si="0"/>
        <v>0</v>
      </c>
      <c r="M13" s="10">
        <f t="shared" si="0"/>
        <v>0</v>
      </c>
    </row>
    <row r="14" spans="1:15" x14ac:dyDescent="0.25">
      <c r="A14">
        <v>17</v>
      </c>
      <c r="B14">
        <v>2024</v>
      </c>
      <c r="C14" t="s">
        <v>109</v>
      </c>
      <c r="D14">
        <v>0</v>
      </c>
      <c r="E14">
        <v>0</v>
      </c>
      <c r="F14">
        <v>0</v>
      </c>
      <c r="G14" s="2">
        <v>45656.631944444445</v>
      </c>
      <c r="I14">
        <v>1</v>
      </c>
      <c r="K14" s="10">
        <f t="shared" si="1"/>
        <v>0</v>
      </c>
      <c r="L14" s="10">
        <f t="shared" si="0"/>
        <v>0</v>
      </c>
      <c r="M14" s="10">
        <f t="shared" si="0"/>
        <v>0</v>
      </c>
      <c r="O14" t="s">
        <v>130</v>
      </c>
    </row>
    <row r="15" spans="1:15" x14ac:dyDescent="0.25">
      <c r="A15">
        <v>18</v>
      </c>
      <c r="B15">
        <v>2024</v>
      </c>
      <c r="C15" t="s">
        <v>109</v>
      </c>
      <c r="D15">
        <v>1</v>
      </c>
      <c r="E15">
        <v>63</v>
      </c>
      <c r="F15">
        <v>64</v>
      </c>
      <c r="G15" s="2">
        <v>45656.631944444445</v>
      </c>
      <c r="K15" s="10">
        <f t="shared" si="1"/>
        <v>0</v>
      </c>
      <c r="L15" s="10">
        <f t="shared" si="0"/>
        <v>0</v>
      </c>
      <c r="M15" s="10">
        <f t="shared" si="0"/>
        <v>0</v>
      </c>
    </row>
    <row r="16" spans="1:15" x14ac:dyDescent="0.25">
      <c r="A16">
        <v>19</v>
      </c>
      <c r="B16">
        <v>2024</v>
      </c>
      <c r="C16" t="s">
        <v>109</v>
      </c>
      <c r="D16">
        <v>6</v>
      </c>
      <c r="E16">
        <v>319</v>
      </c>
      <c r="F16">
        <v>325</v>
      </c>
      <c r="G16" s="2">
        <v>45656.631944444445</v>
      </c>
      <c r="K16" s="10">
        <f t="shared" si="1"/>
        <v>0</v>
      </c>
      <c r="L16" s="10">
        <f t="shared" si="0"/>
        <v>0</v>
      </c>
      <c r="M16" s="10">
        <f t="shared" si="0"/>
        <v>0</v>
      </c>
    </row>
    <row r="17" spans="1:15" x14ac:dyDescent="0.25">
      <c r="A17">
        <v>20</v>
      </c>
      <c r="B17">
        <v>2024</v>
      </c>
      <c r="C17" t="s">
        <v>109</v>
      </c>
      <c r="D17">
        <v>0</v>
      </c>
      <c r="E17">
        <v>0</v>
      </c>
      <c r="F17">
        <v>0</v>
      </c>
      <c r="G17" s="2">
        <v>45656.631944444445</v>
      </c>
      <c r="K17" s="10">
        <f t="shared" si="1"/>
        <v>0</v>
      </c>
      <c r="L17" s="10">
        <f t="shared" si="0"/>
        <v>0</v>
      </c>
      <c r="M17" s="10">
        <f t="shared" si="0"/>
        <v>0</v>
      </c>
    </row>
    <row r="18" spans="1:15" x14ac:dyDescent="0.25">
      <c r="A18">
        <v>21</v>
      </c>
      <c r="B18">
        <v>2024</v>
      </c>
      <c r="C18" t="s">
        <v>109</v>
      </c>
      <c r="D18">
        <v>0</v>
      </c>
      <c r="E18">
        <v>25</v>
      </c>
      <c r="F18">
        <v>25</v>
      </c>
      <c r="G18" s="2">
        <v>45656.631944444445</v>
      </c>
      <c r="I18">
        <v>1</v>
      </c>
      <c r="K18" s="10">
        <f t="shared" si="1"/>
        <v>0</v>
      </c>
      <c r="L18" s="10">
        <f t="shared" si="1"/>
        <v>25</v>
      </c>
      <c r="M18" s="10">
        <f t="shared" si="1"/>
        <v>25</v>
      </c>
      <c r="O18" t="s">
        <v>82</v>
      </c>
    </row>
    <row r="19" spans="1:15" x14ac:dyDescent="0.25">
      <c r="A19">
        <v>22</v>
      </c>
      <c r="B19">
        <v>2024</v>
      </c>
      <c r="C19" t="s">
        <v>109</v>
      </c>
      <c r="D19">
        <v>0</v>
      </c>
      <c r="E19">
        <v>40</v>
      </c>
      <c r="F19">
        <v>40</v>
      </c>
      <c r="G19" s="2">
        <v>45656.631944444445</v>
      </c>
      <c r="I19">
        <v>1</v>
      </c>
      <c r="K19" s="10">
        <f t="shared" si="1"/>
        <v>0</v>
      </c>
      <c r="L19" s="10">
        <f t="shared" si="1"/>
        <v>40</v>
      </c>
      <c r="M19" s="10">
        <f t="shared" si="1"/>
        <v>40</v>
      </c>
      <c r="O19" t="s">
        <v>113</v>
      </c>
    </row>
    <row r="20" spans="1:15" x14ac:dyDescent="0.25">
      <c r="A20">
        <v>23</v>
      </c>
      <c r="B20">
        <v>2024</v>
      </c>
      <c r="C20" t="s">
        <v>109</v>
      </c>
      <c r="D20">
        <v>1</v>
      </c>
      <c r="E20">
        <v>201</v>
      </c>
      <c r="F20">
        <v>202</v>
      </c>
      <c r="G20" s="2">
        <v>45656.631944444445</v>
      </c>
      <c r="K20" s="10">
        <f t="shared" si="1"/>
        <v>0</v>
      </c>
      <c r="L20" s="10">
        <f t="shared" si="1"/>
        <v>0</v>
      </c>
      <c r="M20" s="10">
        <f t="shared" si="1"/>
        <v>0</v>
      </c>
    </row>
    <row r="21" spans="1:15" x14ac:dyDescent="0.25">
      <c r="A21">
        <v>24</v>
      </c>
      <c r="B21">
        <v>2024</v>
      </c>
      <c r="C21" t="s">
        <v>109</v>
      </c>
      <c r="D21">
        <v>0</v>
      </c>
      <c r="E21">
        <v>4</v>
      </c>
      <c r="F21">
        <v>4</v>
      </c>
      <c r="G21" s="2">
        <v>45656.631944444445</v>
      </c>
      <c r="K21" s="10">
        <f t="shared" si="1"/>
        <v>0</v>
      </c>
      <c r="L21" s="10">
        <f t="shared" si="1"/>
        <v>0</v>
      </c>
      <c r="M21" s="10">
        <f t="shared" si="1"/>
        <v>0</v>
      </c>
    </row>
    <row r="22" spans="1:15" x14ac:dyDescent="0.25">
      <c r="A22">
        <v>25</v>
      </c>
      <c r="B22">
        <v>2024</v>
      </c>
      <c r="C22" t="s">
        <v>109</v>
      </c>
      <c r="D22">
        <v>0</v>
      </c>
      <c r="E22">
        <v>30</v>
      </c>
      <c r="F22">
        <v>30</v>
      </c>
      <c r="G22" s="2">
        <v>45656.631944444445</v>
      </c>
      <c r="K22" s="10">
        <f t="shared" si="1"/>
        <v>0</v>
      </c>
      <c r="L22" s="10">
        <f t="shared" si="1"/>
        <v>0</v>
      </c>
      <c r="M22" s="10">
        <f t="shared" si="1"/>
        <v>0</v>
      </c>
    </row>
    <row r="23" spans="1:15" x14ac:dyDescent="0.25">
      <c r="A23">
        <v>26</v>
      </c>
      <c r="B23">
        <v>2024</v>
      </c>
      <c r="C23" t="s">
        <v>109</v>
      </c>
      <c r="D23">
        <v>2</v>
      </c>
      <c r="E23">
        <v>182</v>
      </c>
      <c r="F23">
        <v>184</v>
      </c>
      <c r="G23" s="2">
        <v>45656.631944444445</v>
      </c>
      <c r="K23" s="10">
        <f t="shared" si="1"/>
        <v>0</v>
      </c>
      <c r="L23" s="10">
        <f t="shared" si="1"/>
        <v>0</v>
      </c>
      <c r="M23" s="10">
        <f t="shared" si="1"/>
        <v>0</v>
      </c>
    </row>
    <row r="24" spans="1:15" x14ac:dyDescent="0.25">
      <c r="A24">
        <v>27</v>
      </c>
      <c r="B24">
        <v>2024</v>
      </c>
      <c r="C24" t="s">
        <v>109</v>
      </c>
      <c r="D24">
        <v>0</v>
      </c>
      <c r="E24">
        <v>2</v>
      </c>
      <c r="F24">
        <v>2</v>
      </c>
      <c r="G24" s="2">
        <v>45656.631944444445</v>
      </c>
      <c r="I24">
        <v>1</v>
      </c>
      <c r="K24" s="10">
        <f t="shared" si="1"/>
        <v>0</v>
      </c>
      <c r="L24" s="10">
        <f t="shared" si="1"/>
        <v>2</v>
      </c>
      <c r="M24" s="10">
        <f t="shared" si="1"/>
        <v>2</v>
      </c>
      <c r="O24" t="s">
        <v>129</v>
      </c>
    </row>
    <row r="25" spans="1:15" x14ac:dyDescent="0.25">
      <c r="A25">
        <v>28</v>
      </c>
      <c r="B25">
        <v>2024</v>
      </c>
      <c r="C25" t="s">
        <v>109</v>
      </c>
      <c r="D25">
        <v>0</v>
      </c>
      <c r="E25">
        <v>45</v>
      </c>
      <c r="F25">
        <v>45</v>
      </c>
      <c r="G25" s="2">
        <v>45656.631944444445</v>
      </c>
      <c r="K25" s="10">
        <f t="shared" si="1"/>
        <v>0</v>
      </c>
      <c r="L25" s="10">
        <f t="shared" si="1"/>
        <v>0</v>
      </c>
      <c r="M25" s="10">
        <f t="shared" si="1"/>
        <v>0</v>
      </c>
    </row>
    <row r="26" spans="1:15" x14ac:dyDescent="0.25">
      <c r="A26">
        <v>29</v>
      </c>
      <c r="B26">
        <v>2024</v>
      </c>
      <c r="C26" t="s">
        <v>109</v>
      </c>
      <c r="D26">
        <v>2</v>
      </c>
      <c r="E26">
        <v>746</v>
      </c>
      <c r="F26">
        <v>748</v>
      </c>
      <c r="G26" s="2">
        <v>45656.631944444445</v>
      </c>
      <c r="K26" s="10">
        <f t="shared" si="1"/>
        <v>0</v>
      </c>
      <c r="L26" s="10">
        <f t="shared" si="1"/>
        <v>0</v>
      </c>
      <c r="M26" s="10">
        <f t="shared" si="1"/>
        <v>0</v>
      </c>
    </row>
    <row r="27" spans="1:15" x14ac:dyDescent="0.25">
      <c r="A27">
        <v>30</v>
      </c>
      <c r="B27">
        <v>2024</v>
      </c>
      <c r="C27" t="s">
        <v>109</v>
      </c>
      <c r="D27">
        <v>0</v>
      </c>
      <c r="E27">
        <v>73</v>
      </c>
      <c r="F27">
        <v>73</v>
      </c>
      <c r="G27" s="2">
        <v>45656.631944444445</v>
      </c>
      <c r="K27" s="10">
        <f t="shared" si="1"/>
        <v>0</v>
      </c>
      <c r="L27" s="10">
        <f t="shared" si="1"/>
        <v>0</v>
      </c>
      <c r="M27" s="10">
        <f t="shared" si="1"/>
        <v>0</v>
      </c>
    </row>
    <row r="28" spans="1:15" x14ac:dyDescent="0.25">
      <c r="A28">
        <v>31</v>
      </c>
      <c r="B28">
        <v>2024</v>
      </c>
      <c r="C28" t="s">
        <v>109</v>
      </c>
      <c r="D28">
        <v>1</v>
      </c>
      <c r="E28">
        <v>6</v>
      </c>
      <c r="F28">
        <v>7</v>
      </c>
      <c r="G28" s="2">
        <v>45656.631944444445</v>
      </c>
      <c r="I28">
        <v>1</v>
      </c>
      <c r="K28" s="10">
        <f t="shared" si="1"/>
        <v>1</v>
      </c>
      <c r="L28" s="10">
        <f t="shared" si="1"/>
        <v>6</v>
      </c>
      <c r="M28" s="10">
        <f t="shared" si="1"/>
        <v>7</v>
      </c>
      <c r="O28" t="s">
        <v>128</v>
      </c>
    </row>
    <row r="29" spans="1:15" x14ac:dyDescent="0.25">
      <c r="A29">
        <v>33</v>
      </c>
      <c r="B29">
        <v>2024</v>
      </c>
      <c r="C29" t="s">
        <v>109</v>
      </c>
      <c r="D29">
        <v>0</v>
      </c>
      <c r="E29">
        <v>167</v>
      </c>
      <c r="F29">
        <v>167</v>
      </c>
      <c r="G29" s="2">
        <v>45656.631944444445</v>
      </c>
      <c r="K29" s="10">
        <f t="shared" si="1"/>
        <v>0</v>
      </c>
      <c r="L29" s="10">
        <f t="shared" si="1"/>
        <v>0</v>
      </c>
      <c r="M29" s="10">
        <f t="shared" si="1"/>
        <v>0</v>
      </c>
    </row>
    <row r="30" spans="1:15" x14ac:dyDescent="0.25">
      <c r="A30">
        <v>34</v>
      </c>
      <c r="B30">
        <v>2024</v>
      </c>
      <c r="C30" t="s">
        <v>109</v>
      </c>
      <c r="D30">
        <v>4</v>
      </c>
      <c r="E30">
        <v>167</v>
      </c>
      <c r="F30">
        <v>171</v>
      </c>
      <c r="G30" s="2">
        <v>45656.631944444445</v>
      </c>
      <c r="K30" s="10">
        <f t="shared" si="1"/>
        <v>0</v>
      </c>
      <c r="L30" s="10">
        <f t="shared" si="1"/>
        <v>0</v>
      </c>
      <c r="M30" s="10">
        <f t="shared" si="1"/>
        <v>0</v>
      </c>
    </row>
    <row r="31" spans="1:15" x14ac:dyDescent="0.25">
      <c r="A31">
        <v>35</v>
      </c>
      <c r="B31">
        <v>2024</v>
      </c>
      <c r="C31" t="s">
        <v>109</v>
      </c>
      <c r="D31">
        <v>0</v>
      </c>
      <c r="E31">
        <v>4</v>
      </c>
      <c r="F31">
        <v>4</v>
      </c>
      <c r="G31" s="2">
        <v>45656.631944444445</v>
      </c>
      <c r="K31" s="10">
        <f t="shared" si="1"/>
        <v>0</v>
      </c>
      <c r="L31" s="10">
        <f t="shared" si="1"/>
        <v>0</v>
      </c>
      <c r="M31" s="10">
        <f t="shared" si="1"/>
        <v>0</v>
      </c>
    </row>
    <row r="32" spans="1:15" x14ac:dyDescent="0.25">
      <c r="A32">
        <v>36</v>
      </c>
      <c r="B32">
        <v>2024</v>
      </c>
      <c r="C32" t="s">
        <v>109</v>
      </c>
      <c r="D32">
        <v>0</v>
      </c>
      <c r="E32">
        <v>0</v>
      </c>
      <c r="F32">
        <v>0</v>
      </c>
      <c r="G32" s="2">
        <v>45656.631944444445</v>
      </c>
      <c r="I32">
        <v>1</v>
      </c>
      <c r="K32" s="10">
        <f t="shared" si="1"/>
        <v>0</v>
      </c>
      <c r="L32" s="10">
        <f t="shared" si="1"/>
        <v>0</v>
      </c>
      <c r="M32" s="10">
        <f t="shared" si="1"/>
        <v>0</v>
      </c>
      <c r="O32" t="s">
        <v>127</v>
      </c>
    </row>
    <row r="33" spans="1:15" x14ac:dyDescent="0.25">
      <c r="A33">
        <v>37</v>
      </c>
      <c r="B33">
        <v>2024</v>
      </c>
      <c r="C33" t="s">
        <v>109</v>
      </c>
      <c r="D33">
        <v>0</v>
      </c>
      <c r="E33">
        <v>251</v>
      </c>
      <c r="F33">
        <v>251</v>
      </c>
      <c r="G33" s="2">
        <v>45656.631944444445</v>
      </c>
      <c r="K33" s="10">
        <f t="shared" si="1"/>
        <v>0</v>
      </c>
      <c r="L33" s="10">
        <f t="shared" si="1"/>
        <v>0</v>
      </c>
      <c r="M33" s="10">
        <f t="shared" si="1"/>
        <v>0</v>
      </c>
    </row>
    <row r="34" spans="1:15" x14ac:dyDescent="0.25">
      <c r="A34">
        <v>38</v>
      </c>
      <c r="B34">
        <v>2024</v>
      </c>
      <c r="C34" t="s">
        <v>109</v>
      </c>
      <c r="D34">
        <v>0</v>
      </c>
      <c r="E34">
        <v>124</v>
      </c>
      <c r="F34">
        <v>124</v>
      </c>
      <c r="G34" s="2">
        <v>45656.631944444445</v>
      </c>
      <c r="K34" s="10">
        <f t="shared" si="1"/>
        <v>0</v>
      </c>
      <c r="L34" s="10">
        <f t="shared" si="1"/>
        <v>0</v>
      </c>
      <c r="M34" s="10">
        <f t="shared" si="1"/>
        <v>0</v>
      </c>
    </row>
    <row r="35" spans="1:15" x14ac:dyDescent="0.25">
      <c r="A35">
        <v>40</v>
      </c>
      <c r="B35">
        <v>2024</v>
      </c>
      <c r="C35" t="s">
        <v>109</v>
      </c>
      <c r="D35">
        <v>0</v>
      </c>
      <c r="E35">
        <v>2</v>
      </c>
      <c r="F35">
        <v>2</v>
      </c>
      <c r="G35" s="2">
        <v>45656.631944444445</v>
      </c>
      <c r="K35" s="10">
        <f t="shared" si="1"/>
        <v>0</v>
      </c>
      <c r="L35" s="10">
        <f t="shared" si="1"/>
        <v>0</v>
      </c>
      <c r="M35" s="10">
        <f t="shared" si="1"/>
        <v>0</v>
      </c>
    </row>
    <row r="36" spans="1:15" x14ac:dyDescent="0.25">
      <c r="A36">
        <v>41</v>
      </c>
      <c r="B36">
        <v>2024</v>
      </c>
      <c r="C36" t="s">
        <v>109</v>
      </c>
      <c r="D36">
        <v>0</v>
      </c>
      <c r="E36">
        <v>25</v>
      </c>
      <c r="F36">
        <v>25</v>
      </c>
      <c r="G36" s="2">
        <v>45656.631944444445</v>
      </c>
      <c r="K36" s="10">
        <f t="shared" si="1"/>
        <v>0</v>
      </c>
      <c r="L36" s="10">
        <f t="shared" si="1"/>
        <v>0</v>
      </c>
      <c r="M36" s="10">
        <f t="shared" si="1"/>
        <v>0</v>
      </c>
    </row>
    <row r="37" spans="1:15" x14ac:dyDescent="0.25">
      <c r="A37">
        <v>42</v>
      </c>
      <c r="B37">
        <v>2024</v>
      </c>
      <c r="C37" t="s">
        <v>109</v>
      </c>
      <c r="D37">
        <v>0</v>
      </c>
      <c r="E37">
        <v>2</v>
      </c>
      <c r="F37">
        <v>2</v>
      </c>
      <c r="G37" s="2">
        <v>45656.631944444445</v>
      </c>
      <c r="I37">
        <v>1</v>
      </c>
      <c r="K37" s="10">
        <f t="shared" si="1"/>
        <v>0</v>
      </c>
      <c r="L37" s="10">
        <f t="shared" si="1"/>
        <v>2</v>
      </c>
      <c r="M37" s="10">
        <f t="shared" si="1"/>
        <v>2</v>
      </c>
      <c r="O37" t="s">
        <v>49</v>
      </c>
    </row>
    <row r="38" spans="1:15" x14ac:dyDescent="0.25">
      <c r="A38">
        <v>43</v>
      </c>
      <c r="B38">
        <v>2024</v>
      </c>
      <c r="C38" t="s">
        <v>109</v>
      </c>
      <c r="D38">
        <v>0</v>
      </c>
      <c r="E38">
        <v>3</v>
      </c>
      <c r="F38">
        <v>3</v>
      </c>
      <c r="G38" s="2">
        <v>45656.631944444445</v>
      </c>
      <c r="K38" s="10">
        <f t="shared" si="1"/>
        <v>0</v>
      </c>
      <c r="L38" s="10">
        <f t="shared" si="1"/>
        <v>0</v>
      </c>
      <c r="M38" s="10">
        <f t="shared" si="1"/>
        <v>0</v>
      </c>
    </row>
    <row r="39" spans="1:15" x14ac:dyDescent="0.25">
      <c r="A39">
        <v>44</v>
      </c>
      <c r="B39">
        <v>2024</v>
      </c>
      <c r="C39" t="s">
        <v>109</v>
      </c>
      <c r="D39">
        <v>0</v>
      </c>
      <c r="E39">
        <v>274</v>
      </c>
      <c r="F39">
        <v>274</v>
      </c>
      <c r="G39" s="2">
        <v>45656.631944444445</v>
      </c>
      <c r="K39" s="10">
        <f t="shared" si="1"/>
        <v>0</v>
      </c>
      <c r="L39" s="10">
        <f t="shared" si="1"/>
        <v>0</v>
      </c>
      <c r="M39" s="10">
        <f t="shared" si="1"/>
        <v>0</v>
      </c>
    </row>
    <row r="40" spans="1:15" x14ac:dyDescent="0.25">
      <c r="A40">
        <v>45</v>
      </c>
      <c r="B40">
        <v>2024</v>
      </c>
      <c r="C40" t="s">
        <v>109</v>
      </c>
      <c r="D40">
        <v>0</v>
      </c>
      <c r="E40">
        <v>29</v>
      </c>
      <c r="F40">
        <v>29</v>
      </c>
      <c r="G40" s="2">
        <v>45656.631944444445</v>
      </c>
      <c r="K40" s="10">
        <f t="shared" si="1"/>
        <v>0</v>
      </c>
      <c r="L40" s="10">
        <f t="shared" si="1"/>
        <v>0</v>
      </c>
      <c r="M40" s="10">
        <f t="shared" si="1"/>
        <v>0</v>
      </c>
    </row>
    <row r="41" spans="1:15" x14ac:dyDescent="0.25">
      <c r="A41">
        <v>46</v>
      </c>
      <c r="B41">
        <v>2024</v>
      </c>
      <c r="C41" t="s">
        <v>109</v>
      </c>
      <c r="D41">
        <v>0</v>
      </c>
      <c r="E41">
        <v>42</v>
      </c>
      <c r="F41">
        <v>42</v>
      </c>
      <c r="G41" s="2">
        <v>45656.631944444445</v>
      </c>
      <c r="K41" s="10">
        <f t="shared" si="1"/>
        <v>0</v>
      </c>
      <c r="L41" s="10">
        <f t="shared" si="1"/>
        <v>0</v>
      </c>
      <c r="M41" s="10">
        <f t="shared" si="1"/>
        <v>0</v>
      </c>
    </row>
    <row r="42" spans="1:15" x14ac:dyDescent="0.25">
      <c r="A42">
        <v>47</v>
      </c>
      <c r="B42">
        <v>2024</v>
      </c>
      <c r="C42" t="s">
        <v>109</v>
      </c>
      <c r="D42">
        <v>0</v>
      </c>
      <c r="E42">
        <v>78</v>
      </c>
      <c r="F42">
        <v>78</v>
      </c>
      <c r="G42" s="2">
        <v>45656.631944444445</v>
      </c>
      <c r="K42" s="10">
        <f t="shared" si="1"/>
        <v>0</v>
      </c>
      <c r="L42" s="10">
        <f t="shared" si="1"/>
        <v>0</v>
      </c>
      <c r="M42" s="10">
        <f t="shared" si="1"/>
        <v>0</v>
      </c>
    </row>
    <row r="43" spans="1:15" x14ac:dyDescent="0.25">
      <c r="A43">
        <v>48</v>
      </c>
      <c r="B43">
        <v>2024</v>
      </c>
      <c r="C43" t="s">
        <v>109</v>
      </c>
      <c r="D43">
        <v>0</v>
      </c>
      <c r="E43">
        <v>0</v>
      </c>
      <c r="F43">
        <v>0</v>
      </c>
      <c r="G43" s="2">
        <v>45656.631944444445</v>
      </c>
      <c r="I43">
        <v>1</v>
      </c>
      <c r="K43" s="10">
        <f t="shared" si="1"/>
        <v>0</v>
      </c>
      <c r="L43" s="10">
        <f t="shared" si="1"/>
        <v>0</v>
      </c>
      <c r="M43" s="10">
        <f t="shared" si="1"/>
        <v>0</v>
      </c>
      <c r="O43" t="s">
        <v>55</v>
      </c>
    </row>
    <row r="44" spans="1:15" x14ac:dyDescent="0.25">
      <c r="A44">
        <v>50</v>
      </c>
      <c r="B44">
        <v>2024</v>
      </c>
      <c r="C44" t="s">
        <v>109</v>
      </c>
      <c r="D44">
        <v>0</v>
      </c>
      <c r="E44">
        <v>81</v>
      </c>
      <c r="F44">
        <v>81</v>
      </c>
      <c r="G44" s="2">
        <v>45656.631944444445</v>
      </c>
      <c r="K44" s="10">
        <f t="shared" si="1"/>
        <v>0</v>
      </c>
      <c r="L44" s="10">
        <f t="shared" si="1"/>
        <v>0</v>
      </c>
      <c r="M44" s="10">
        <f t="shared" si="1"/>
        <v>0</v>
      </c>
    </row>
    <row r="45" spans="1:15" x14ac:dyDescent="0.25">
      <c r="A45">
        <v>51</v>
      </c>
      <c r="B45">
        <v>2024</v>
      </c>
      <c r="C45" t="s">
        <v>109</v>
      </c>
      <c r="D45">
        <v>0</v>
      </c>
      <c r="E45">
        <v>20</v>
      </c>
      <c r="F45">
        <v>20</v>
      </c>
      <c r="G45" s="2">
        <v>45656.631944444445</v>
      </c>
      <c r="K45" s="10">
        <f t="shared" si="1"/>
        <v>0</v>
      </c>
      <c r="L45" s="10">
        <f t="shared" si="1"/>
        <v>0</v>
      </c>
      <c r="M45" s="10">
        <f t="shared" si="1"/>
        <v>0</v>
      </c>
    </row>
    <row r="46" spans="1:15" x14ac:dyDescent="0.25">
      <c r="A46">
        <v>53</v>
      </c>
      <c r="B46">
        <v>2024</v>
      </c>
      <c r="C46" t="s">
        <v>109</v>
      </c>
      <c r="D46">
        <v>0</v>
      </c>
      <c r="E46">
        <v>116</v>
      </c>
      <c r="F46">
        <v>116</v>
      </c>
      <c r="G46" s="2">
        <v>45656.631944444445</v>
      </c>
      <c r="K46" s="10">
        <f t="shared" si="1"/>
        <v>0</v>
      </c>
      <c r="L46" s="10">
        <f t="shared" si="1"/>
        <v>0</v>
      </c>
      <c r="M46" s="10">
        <f t="shared" si="1"/>
        <v>0</v>
      </c>
    </row>
    <row r="47" spans="1:15" x14ac:dyDescent="0.25">
      <c r="A47">
        <v>54</v>
      </c>
      <c r="B47">
        <v>2024</v>
      </c>
      <c r="C47" t="s">
        <v>109</v>
      </c>
      <c r="D47">
        <v>0</v>
      </c>
      <c r="E47">
        <v>44</v>
      </c>
      <c r="F47">
        <v>44</v>
      </c>
      <c r="G47" s="2">
        <v>45656.631944444445</v>
      </c>
      <c r="K47" s="10">
        <f t="shared" si="1"/>
        <v>0</v>
      </c>
      <c r="L47" s="10">
        <f t="shared" si="1"/>
        <v>0</v>
      </c>
      <c r="M47" s="10">
        <f t="shared" si="1"/>
        <v>0</v>
      </c>
    </row>
    <row r="48" spans="1:15" x14ac:dyDescent="0.25">
      <c r="A48">
        <v>55</v>
      </c>
      <c r="B48">
        <v>2024</v>
      </c>
      <c r="C48" t="s">
        <v>109</v>
      </c>
      <c r="D48">
        <v>0</v>
      </c>
      <c r="E48">
        <v>581</v>
      </c>
      <c r="F48">
        <v>581</v>
      </c>
      <c r="G48" s="2">
        <v>45656.631944444445</v>
      </c>
      <c r="I48" s="1">
        <v>1</v>
      </c>
      <c r="K48" s="10">
        <f t="shared" si="1"/>
        <v>0</v>
      </c>
      <c r="L48" s="10">
        <f t="shared" si="1"/>
        <v>581</v>
      </c>
      <c r="M48" s="10">
        <f t="shared" si="1"/>
        <v>581</v>
      </c>
      <c r="O48" t="s">
        <v>116</v>
      </c>
    </row>
    <row r="49" spans="1:15" x14ac:dyDescent="0.25">
      <c r="A49">
        <v>56</v>
      </c>
      <c r="B49">
        <v>2024</v>
      </c>
      <c r="C49" t="s">
        <v>109</v>
      </c>
      <c r="D49">
        <v>1</v>
      </c>
      <c r="E49">
        <v>412</v>
      </c>
      <c r="F49">
        <v>413</v>
      </c>
      <c r="G49" s="2">
        <v>45656.631944444445</v>
      </c>
      <c r="K49" s="10">
        <f t="shared" si="1"/>
        <v>0</v>
      </c>
      <c r="L49" s="10">
        <f t="shared" si="1"/>
        <v>0</v>
      </c>
      <c r="M49" s="10">
        <f t="shared" si="1"/>
        <v>0</v>
      </c>
    </row>
    <row r="50" spans="1:15" x14ac:dyDescent="0.25">
      <c r="A50">
        <v>57</v>
      </c>
      <c r="B50">
        <v>2024</v>
      </c>
      <c r="C50" t="s">
        <v>109</v>
      </c>
      <c r="D50">
        <v>0</v>
      </c>
      <c r="E50">
        <v>12</v>
      </c>
      <c r="F50">
        <v>12</v>
      </c>
      <c r="G50" s="2">
        <v>45656.631944444445</v>
      </c>
      <c r="K50" s="10">
        <f t="shared" si="1"/>
        <v>0</v>
      </c>
      <c r="L50" s="10">
        <f t="shared" si="1"/>
        <v>0</v>
      </c>
      <c r="M50" s="10">
        <f t="shared" si="1"/>
        <v>0</v>
      </c>
    </row>
    <row r="51" spans="1:15" x14ac:dyDescent="0.25">
      <c r="A51">
        <v>58</v>
      </c>
      <c r="B51">
        <v>2024</v>
      </c>
      <c r="C51" t="s">
        <v>109</v>
      </c>
      <c r="D51">
        <v>0</v>
      </c>
      <c r="E51">
        <v>12</v>
      </c>
      <c r="F51">
        <v>12</v>
      </c>
      <c r="G51" s="2">
        <v>45656.631944444445</v>
      </c>
      <c r="K51" s="10">
        <f t="shared" si="1"/>
        <v>0</v>
      </c>
      <c r="L51" s="10">
        <f t="shared" si="1"/>
        <v>0</v>
      </c>
      <c r="M51" s="10">
        <f t="shared" si="1"/>
        <v>0</v>
      </c>
    </row>
    <row r="52" spans="1:15" x14ac:dyDescent="0.25">
      <c r="A52">
        <v>59</v>
      </c>
      <c r="B52">
        <v>2024</v>
      </c>
      <c r="C52" t="s">
        <v>109</v>
      </c>
      <c r="D52">
        <v>6</v>
      </c>
      <c r="E52">
        <v>303</v>
      </c>
      <c r="F52">
        <v>309</v>
      </c>
      <c r="G52" s="2">
        <v>45656.631944444445</v>
      </c>
      <c r="K52" s="10">
        <f t="shared" si="1"/>
        <v>0</v>
      </c>
      <c r="L52" s="10">
        <f t="shared" si="1"/>
        <v>0</v>
      </c>
      <c r="M52" s="10">
        <f t="shared" si="1"/>
        <v>0</v>
      </c>
    </row>
    <row r="53" spans="1:15" x14ac:dyDescent="0.25">
      <c r="A53">
        <v>60</v>
      </c>
      <c r="B53">
        <v>2024</v>
      </c>
      <c r="C53" t="s">
        <v>109</v>
      </c>
      <c r="D53">
        <v>0</v>
      </c>
      <c r="E53">
        <v>1</v>
      </c>
      <c r="F53">
        <v>1</v>
      </c>
      <c r="G53" s="2">
        <v>45656.631944444445</v>
      </c>
      <c r="K53" s="10">
        <f t="shared" si="1"/>
        <v>0</v>
      </c>
      <c r="L53" s="10">
        <f t="shared" si="1"/>
        <v>0</v>
      </c>
      <c r="M53" s="10">
        <f t="shared" si="1"/>
        <v>0</v>
      </c>
    </row>
    <row r="54" spans="1:15" x14ac:dyDescent="0.25">
      <c r="A54">
        <v>61</v>
      </c>
      <c r="B54">
        <v>2024</v>
      </c>
      <c r="C54" t="s">
        <v>109</v>
      </c>
      <c r="D54">
        <v>0</v>
      </c>
      <c r="E54">
        <v>18</v>
      </c>
      <c r="F54">
        <v>18</v>
      </c>
      <c r="G54" s="2">
        <v>45656.631944444445</v>
      </c>
      <c r="K54" s="10">
        <f t="shared" si="1"/>
        <v>0</v>
      </c>
      <c r="L54" s="10">
        <f t="shared" si="1"/>
        <v>0</v>
      </c>
      <c r="M54" s="10">
        <f t="shared" si="1"/>
        <v>0</v>
      </c>
    </row>
    <row r="55" spans="1:15" x14ac:dyDescent="0.25">
      <c r="A55">
        <v>62</v>
      </c>
      <c r="B55">
        <v>2024</v>
      </c>
      <c r="C55" t="s">
        <v>109</v>
      </c>
      <c r="D55">
        <v>0</v>
      </c>
      <c r="E55">
        <v>72</v>
      </c>
      <c r="F55">
        <v>72</v>
      </c>
      <c r="G55" s="2">
        <v>45656.631944444445</v>
      </c>
      <c r="K55" s="10">
        <f t="shared" si="1"/>
        <v>0</v>
      </c>
      <c r="L55" s="10">
        <f t="shared" si="1"/>
        <v>0</v>
      </c>
      <c r="M55" s="10">
        <f t="shared" si="1"/>
        <v>0</v>
      </c>
    </row>
    <row r="56" spans="1:15" x14ac:dyDescent="0.25">
      <c r="A56">
        <v>63</v>
      </c>
      <c r="B56">
        <v>2024</v>
      </c>
      <c r="C56" t="s">
        <v>109</v>
      </c>
      <c r="D56">
        <v>0</v>
      </c>
      <c r="E56">
        <v>16</v>
      </c>
      <c r="F56">
        <v>16</v>
      </c>
      <c r="G56" s="2">
        <v>45656.631944444445</v>
      </c>
      <c r="K56" s="10">
        <f t="shared" si="1"/>
        <v>0</v>
      </c>
      <c r="L56" s="10">
        <f t="shared" si="1"/>
        <v>0</v>
      </c>
      <c r="M56" s="10">
        <f t="shared" si="1"/>
        <v>0</v>
      </c>
    </row>
    <row r="57" spans="1:15" x14ac:dyDescent="0.25">
      <c r="A57">
        <v>64</v>
      </c>
      <c r="B57">
        <v>2024</v>
      </c>
      <c r="C57" t="s">
        <v>109</v>
      </c>
      <c r="D57">
        <v>0</v>
      </c>
      <c r="E57">
        <v>70</v>
      </c>
      <c r="F57">
        <v>70</v>
      </c>
      <c r="G57" s="2">
        <v>45656.631944444445</v>
      </c>
      <c r="K57" s="10">
        <f t="shared" si="1"/>
        <v>0</v>
      </c>
      <c r="L57" s="10">
        <f t="shared" si="1"/>
        <v>0</v>
      </c>
      <c r="M57" s="10">
        <f t="shared" si="1"/>
        <v>0</v>
      </c>
    </row>
    <row r="58" spans="1:15" x14ac:dyDescent="0.25">
      <c r="A58">
        <v>65</v>
      </c>
      <c r="B58">
        <v>2024</v>
      </c>
      <c r="C58" t="s">
        <v>109</v>
      </c>
      <c r="D58">
        <v>0</v>
      </c>
      <c r="E58">
        <v>59</v>
      </c>
      <c r="F58">
        <v>59</v>
      </c>
      <c r="G58" s="2">
        <v>45656.631944444445</v>
      </c>
      <c r="K58" s="10">
        <f t="shared" si="1"/>
        <v>0</v>
      </c>
      <c r="L58" s="10">
        <f t="shared" si="1"/>
        <v>0</v>
      </c>
      <c r="M58" s="10">
        <f t="shared" si="1"/>
        <v>0</v>
      </c>
    </row>
    <row r="59" spans="1:15" x14ac:dyDescent="0.25">
      <c r="A59">
        <v>66</v>
      </c>
      <c r="B59">
        <v>2024</v>
      </c>
      <c r="C59" t="s">
        <v>109</v>
      </c>
      <c r="D59">
        <v>0</v>
      </c>
      <c r="E59">
        <v>0</v>
      </c>
      <c r="F59">
        <v>0</v>
      </c>
      <c r="G59" s="2">
        <v>45656.631944444445</v>
      </c>
      <c r="I59">
        <v>1</v>
      </c>
      <c r="K59" s="10">
        <f t="shared" si="1"/>
        <v>0</v>
      </c>
      <c r="L59" s="10">
        <f t="shared" si="1"/>
        <v>0</v>
      </c>
      <c r="M59" s="10">
        <f t="shared" si="1"/>
        <v>0</v>
      </c>
      <c r="O59" t="s">
        <v>117</v>
      </c>
    </row>
    <row r="60" spans="1:15" x14ac:dyDescent="0.25">
      <c r="A60">
        <v>67</v>
      </c>
      <c r="B60">
        <v>2024</v>
      </c>
      <c r="C60" t="s">
        <v>109</v>
      </c>
      <c r="D60">
        <v>0</v>
      </c>
      <c r="E60">
        <v>3</v>
      </c>
      <c r="F60">
        <v>3</v>
      </c>
      <c r="G60" s="2">
        <v>45656.631944444445</v>
      </c>
      <c r="K60" s="10">
        <f t="shared" si="1"/>
        <v>0</v>
      </c>
      <c r="L60" s="10">
        <f t="shared" si="1"/>
        <v>0</v>
      </c>
      <c r="M60" s="10">
        <f t="shared" si="1"/>
        <v>0</v>
      </c>
    </row>
    <row r="61" spans="1:15" x14ac:dyDescent="0.25">
      <c r="A61">
        <v>68</v>
      </c>
      <c r="B61">
        <v>2024</v>
      </c>
      <c r="C61" t="s">
        <v>109</v>
      </c>
      <c r="D61">
        <v>0</v>
      </c>
      <c r="E61">
        <v>0</v>
      </c>
      <c r="F61">
        <v>0</v>
      </c>
      <c r="G61" s="2">
        <v>45656.631944444445</v>
      </c>
      <c r="K61" s="10">
        <f t="shared" si="1"/>
        <v>0</v>
      </c>
      <c r="L61" s="10">
        <f t="shared" si="1"/>
        <v>0</v>
      </c>
      <c r="M61" s="10">
        <f t="shared" si="1"/>
        <v>0</v>
      </c>
    </row>
    <row r="62" spans="1:15" x14ac:dyDescent="0.25">
      <c r="A62">
        <v>69</v>
      </c>
      <c r="B62">
        <v>2024</v>
      </c>
      <c r="C62" t="s">
        <v>109</v>
      </c>
      <c r="D62">
        <v>0</v>
      </c>
      <c r="E62">
        <v>3</v>
      </c>
      <c r="F62">
        <v>3</v>
      </c>
      <c r="G62" s="2">
        <v>45656.631944444445</v>
      </c>
      <c r="K62" s="10">
        <f t="shared" si="1"/>
        <v>0</v>
      </c>
      <c r="L62" s="10">
        <f t="shared" si="1"/>
        <v>0</v>
      </c>
      <c r="M62" s="10">
        <f t="shared" si="1"/>
        <v>0</v>
      </c>
    </row>
    <row r="63" spans="1:15" x14ac:dyDescent="0.25">
      <c r="A63">
        <v>70</v>
      </c>
      <c r="B63">
        <v>2024</v>
      </c>
      <c r="C63" t="s">
        <v>109</v>
      </c>
      <c r="D63">
        <v>0</v>
      </c>
      <c r="E63">
        <v>17</v>
      </c>
      <c r="F63">
        <v>17</v>
      </c>
      <c r="G63" s="2">
        <v>45656.631944444445</v>
      </c>
      <c r="K63" s="10">
        <f t="shared" si="1"/>
        <v>0</v>
      </c>
      <c r="L63" s="10">
        <f t="shared" si="1"/>
        <v>0</v>
      </c>
      <c r="M63" s="10">
        <f t="shared" si="1"/>
        <v>0</v>
      </c>
    </row>
    <row r="64" spans="1:15" x14ac:dyDescent="0.25">
      <c r="A64">
        <v>71</v>
      </c>
      <c r="B64">
        <v>2024</v>
      </c>
      <c r="C64" t="s">
        <v>109</v>
      </c>
      <c r="D64">
        <v>0</v>
      </c>
      <c r="E64">
        <v>4</v>
      </c>
      <c r="F64">
        <v>4</v>
      </c>
      <c r="G64" s="2">
        <v>45656.631944444445</v>
      </c>
      <c r="K64" s="10">
        <f t="shared" si="1"/>
        <v>0</v>
      </c>
      <c r="L64" s="10">
        <f t="shared" si="1"/>
        <v>0</v>
      </c>
      <c r="M64" s="10">
        <f t="shared" si="1"/>
        <v>0</v>
      </c>
    </row>
    <row r="65" spans="1:15" x14ac:dyDescent="0.25">
      <c r="A65">
        <v>72</v>
      </c>
      <c r="B65">
        <v>2024</v>
      </c>
      <c r="C65" t="s">
        <v>109</v>
      </c>
      <c r="D65">
        <v>0</v>
      </c>
      <c r="E65">
        <v>0</v>
      </c>
      <c r="F65">
        <v>0</v>
      </c>
      <c r="G65" s="2">
        <v>45656.631944444445</v>
      </c>
      <c r="K65" s="10">
        <f t="shared" si="1"/>
        <v>0</v>
      </c>
      <c r="L65" s="10">
        <f t="shared" si="1"/>
        <v>0</v>
      </c>
      <c r="M65" s="10">
        <f t="shared" si="1"/>
        <v>0</v>
      </c>
    </row>
    <row r="66" spans="1:15" x14ac:dyDescent="0.25">
      <c r="A66">
        <v>73</v>
      </c>
      <c r="B66">
        <v>2024</v>
      </c>
      <c r="C66" t="s">
        <v>109</v>
      </c>
      <c r="D66">
        <v>0</v>
      </c>
      <c r="E66" s="1">
        <v>1059</v>
      </c>
      <c r="F66" s="1">
        <v>1059</v>
      </c>
      <c r="G66" s="2">
        <v>45656.631944444445</v>
      </c>
      <c r="K66" s="10">
        <f t="shared" si="1"/>
        <v>0</v>
      </c>
      <c r="L66" s="10">
        <f t="shared" si="1"/>
        <v>0</v>
      </c>
      <c r="M66" s="10">
        <f t="shared" si="1"/>
        <v>0</v>
      </c>
    </row>
    <row r="67" spans="1:15" x14ac:dyDescent="0.25">
      <c r="A67">
        <v>74</v>
      </c>
      <c r="B67">
        <v>2024</v>
      </c>
      <c r="C67" t="s">
        <v>109</v>
      </c>
      <c r="D67">
        <v>0</v>
      </c>
      <c r="E67">
        <v>227</v>
      </c>
      <c r="F67">
        <v>227</v>
      </c>
      <c r="G67" s="2">
        <v>45656.631944444445</v>
      </c>
      <c r="K67" s="10">
        <f t="shared" ref="K67:M92" si="2">IF($I67=1,+D67,0)</f>
        <v>0</v>
      </c>
      <c r="L67" s="10">
        <f t="shared" si="2"/>
        <v>0</v>
      </c>
      <c r="M67" s="10">
        <f t="shared" si="2"/>
        <v>0</v>
      </c>
    </row>
    <row r="68" spans="1:15" x14ac:dyDescent="0.25">
      <c r="A68">
        <v>78</v>
      </c>
      <c r="B68">
        <v>2024</v>
      </c>
      <c r="C68" t="s">
        <v>109</v>
      </c>
      <c r="D68">
        <v>0</v>
      </c>
      <c r="E68">
        <v>296</v>
      </c>
      <c r="F68">
        <v>296</v>
      </c>
      <c r="G68" s="2">
        <v>45656.631944444445</v>
      </c>
      <c r="K68" s="10">
        <f t="shared" si="2"/>
        <v>0</v>
      </c>
      <c r="L68" s="10">
        <f t="shared" si="2"/>
        <v>0</v>
      </c>
      <c r="M68" s="10">
        <f t="shared" si="2"/>
        <v>0</v>
      </c>
    </row>
    <row r="69" spans="1:15" x14ac:dyDescent="0.25">
      <c r="A69">
        <v>81</v>
      </c>
      <c r="B69">
        <v>2024</v>
      </c>
      <c r="C69" t="s">
        <v>109</v>
      </c>
      <c r="D69">
        <v>0</v>
      </c>
      <c r="E69">
        <v>176</v>
      </c>
      <c r="F69">
        <v>176</v>
      </c>
      <c r="G69" s="2">
        <v>45656.631944444445</v>
      </c>
      <c r="K69" s="10">
        <f t="shared" si="2"/>
        <v>0</v>
      </c>
      <c r="L69" s="10">
        <f t="shared" si="2"/>
        <v>0</v>
      </c>
      <c r="M69" s="10">
        <f t="shared" si="2"/>
        <v>0</v>
      </c>
    </row>
    <row r="70" spans="1:15" x14ac:dyDescent="0.25">
      <c r="A70">
        <v>82</v>
      </c>
      <c r="B70">
        <v>2024</v>
      </c>
      <c r="C70" t="s">
        <v>109</v>
      </c>
      <c r="D70">
        <v>0</v>
      </c>
      <c r="E70">
        <v>0</v>
      </c>
      <c r="F70">
        <v>0</v>
      </c>
      <c r="G70" s="2">
        <v>45656.631944444445</v>
      </c>
      <c r="K70" s="10">
        <f t="shared" si="2"/>
        <v>0</v>
      </c>
      <c r="L70" s="10">
        <f t="shared" si="2"/>
        <v>0</v>
      </c>
      <c r="M70" s="10">
        <f t="shared" si="2"/>
        <v>0</v>
      </c>
    </row>
    <row r="71" spans="1:15" x14ac:dyDescent="0.25">
      <c r="A71">
        <v>83</v>
      </c>
      <c r="B71">
        <v>2024</v>
      </c>
      <c r="C71" t="s">
        <v>109</v>
      </c>
      <c r="D71">
        <v>0</v>
      </c>
      <c r="E71">
        <v>6</v>
      </c>
      <c r="F71">
        <v>6</v>
      </c>
      <c r="G71" s="2">
        <v>45656.631944444445</v>
      </c>
      <c r="K71" s="10">
        <f t="shared" si="2"/>
        <v>0</v>
      </c>
      <c r="L71" s="10">
        <f t="shared" si="2"/>
        <v>0</v>
      </c>
      <c r="M71" s="10">
        <f t="shared" si="2"/>
        <v>0</v>
      </c>
    </row>
    <row r="72" spans="1:15" x14ac:dyDescent="0.25">
      <c r="A72">
        <v>115</v>
      </c>
      <c r="B72">
        <v>2024</v>
      </c>
      <c r="C72" t="s">
        <v>109</v>
      </c>
      <c r="D72">
        <v>0</v>
      </c>
      <c r="E72">
        <v>5</v>
      </c>
      <c r="F72">
        <v>5</v>
      </c>
      <c r="G72" s="2">
        <v>45656.631944444445</v>
      </c>
      <c r="K72" s="10">
        <f t="shared" si="2"/>
        <v>0</v>
      </c>
      <c r="L72" s="10">
        <f t="shared" si="2"/>
        <v>0</v>
      </c>
      <c r="M72" s="10">
        <f t="shared" si="2"/>
        <v>0</v>
      </c>
    </row>
    <row r="73" spans="1:15" x14ac:dyDescent="0.25">
      <c r="A73">
        <v>117</v>
      </c>
      <c r="B73">
        <v>2024</v>
      </c>
      <c r="C73" t="s">
        <v>109</v>
      </c>
      <c r="D73">
        <v>0</v>
      </c>
      <c r="E73">
        <v>0</v>
      </c>
      <c r="F73">
        <v>0</v>
      </c>
      <c r="G73" s="2">
        <v>45656.631944444445</v>
      </c>
      <c r="I73">
        <v>1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O73" t="s">
        <v>118</v>
      </c>
    </row>
    <row r="74" spans="1:15" x14ac:dyDescent="0.25">
      <c r="A74">
        <v>121</v>
      </c>
      <c r="B74">
        <v>2024</v>
      </c>
      <c r="C74" t="s">
        <v>109</v>
      </c>
      <c r="D74">
        <v>0</v>
      </c>
      <c r="E74">
        <v>101</v>
      </c>
      <c r="F74">
        <v>101</v>
      </c>
      <c r="G74" s="2">
        <v>45656.631944444445</v>
      </c>
      <c r="I74">
        <v>1</v>
      </c>
      <c r="K74" s="10">
        <f t="shared" si="2"/>
        <v>0</v>
      </c>
      <c r="L74" s="10">
        <f t="shared" si="2"/>
        <v>101</v>
      </c>
      <c r="M74" s="10">
        <f t="shared" si="2"/>
        <v>101</v>
      </c>
      <c r="O74" t="s">
        <v>119</v>
      </c>
    </row>
    <row r="75" spans="1:15" x14ac:dyDescent="0.25">
      <c r="A75">
        <v>122</v>
      </c>
      <c r="B75">
        <v>2024</v>
      </c>
      <c r="C75" t="s">
        <v>109</v>
      </c>
      <c r="D75">
        <v>2</v>
      </c>
      <c r="E75">
        <v>110</v>
      </c>
      <c r="F75">
        <v>112</v>
      </c>
      <c r="G75" s="2">
        <v>45656.631944444445</v>
      </c>
      <c r="I75">
        <v>1</v>
      </c>
      <c r="K75" s="10">
        <f t="shared" si="2"/>
        <v>2</v>
      </c>
      <c r="L75" s="10">
        <f t="shared" si="2"/>
        <v>110</v>
      </c>
      <c r="M75" s="10">
        <f t="shared" si="2"/>
        <v>112</v>
      </c>
      <c r="O75" t="s">
        <v>114</v>
      </c>
    </row>
    <row r="76" spans="1:15" x14ac:dyDescent="0.25">
      <c r="A76">
        <v>127</v>
      </c>
      <c r="B76">
        <v>2024</v>
      </c>
      <c r="C76" t="s">
        <v>109</v>
      </c>
      <c r="D76">
        <v>0</v>
      </c>
      <c r="E76">
        <v>0</v>
      </c>
      <c r="F76">
        <v>0</v>
      </c>
      <c r="G76" s="2">
        <v>45656.631944444445</v>
      </c>
      <c r="I76">
        <v>1</v>
      </c>
      <c r="K76" s="10">
        <f t="shared" si="2"/>
        <v>0</v>
      </c>
      <c r="L76" s="10">
        <f t="shared" si="2"/>
        <v>0</v>
      </c>
      <c r="M76" s="10">
        <f t="shared" si="2"/>
        <v>0</v>
      </c>
      <c r="O76" t="s">
        <v>120</v>
      </c>
    </row>
    <row r="77" spans="1:15" x14ac:dyDescent="0.25">
      <c r="A77">
        <v>131</v>
      </c>
      <c r="B77">
        <v>2024</v>
      </c>
      <c r="C77" t="s">
        <v>109</v>
      </c>
      <c r="D77">
        <v>0</v>
      </c>
      <c r="E77">
        <v>3</v>
      </c>
      <c r="F77">
        <v>3</v>
      </c>
      <c r="G77" s="2">
        <v>45656.631944444445</v>
      </c>
      <c r="I77">
        <v>1</v>
      </c>
      <c r="K77" s="10">
        <f t="shared" si="2"/>
        <v>0</v>
      </c>
      <c r="L77" s="10">
        <f t="shared" si="2"/>
        <v>3</v>
      </c>
      <c r="M77" s="10">
        <f t="shared" si="2"/>
        <v>3</v>
      </c>
      <c r="O77" t="s">
        <v>38</v>
      </c>
    </row>
    <row r="78" spans="1:15" x14ac:dyDescent="0.25">
      <c r="A78">
        <v>145</v>
      </c>
      <c r="B78">
        <v>2024</v>
      </c>
      <c r="C78" t="s">
        <v>109</v>
      </c>
      <c r="D78">
        <v>0</v>
      </c>
      <c r="E78">
        <v>0</v>
      </c>
      <c r="F78">
        <v>0</v>
      </c>
      <c r="G78" s="2">
        <v>45656.631944444445</v>
      </c>
      <c r="K78" s="10">
        <f t="shared" si="2"/>
        <v>0</v>
      </c>
      <c r="L78" s="10">
        <f t="shared" si="2"/>
        <v>0</v>
      </c>
      <c r="M78" s="10">
        <f t="shared" si="2"/>
        <v>0</v>
      </c>
    </row>
    <row r="79" spans="1:15" x14ac:dyDescent="0.25">
      <c r="A79">
        <v>149</v>
      </c>
      <c r="B79">
        <v>2024</v>
      </c>
      <c r="C79" t="s">
        <v>109</v>
      </c>
      <c r="D79">
        <v>0</v>
      </c>
      <c r="E79">
        <v>0</v>
      </c>
      <c r="F79">
        <v>0</v>
      </c>
      <c r="G79" s="2">
        <v>45656.631944444445</v>
      </c>
      <c r="I79">
        <v>1</v>
      </c>
      <c r="K79" s="10">
        <f t="shared" si="2"/>
        <v>0</v>
      </c>
      <c r="L79" s="10">
        <f t="shared" si="2"/>
        <v>0</v>
      </c>
      <c r="M79" s="10">
        <f t="shared" si="2"/>
        <v>0</v>
      </c>
      <c r="O79" t="s">
        <v>121</v>
      </c>
    </row>
    <row r="80" spans="1:15" x14ac:dyDescent="0.25">
      <c r="A80">
        <v>152</v>
      </c>
      <c r="B80">
        <v>2024</v>
      </c>
      <c r="C80" t="s">
        <v>109</v>
      </c>
      <c r="D80">
        <v>0</v>
      </c>
      <c r="E80">
        <v>0</v>
      </c>
      <c r="F80">
        <v>0</v>
      </c>
      <c r="G80" s="2">
        <v>45656.631944444445</v>
      </c>
      <c r="I80">
        <v>1</v>
      </c>
      <c r="K80" s="10">
        <f t="shared" si="2"/>
        <v>0</v>
      </c>
      <c r="L80" s="10">
        <f t="shared" si="2"/>
        <v>0</v>
      </c>
      <c r="M80" s="10">
        <f t="shared" si="2"/>
        <v>0</v>
      </c>
      <c r="O80" t="s">
        <v>122</v>
      </c>
    </row>
    <row r="81" spans="1:15" x14ac:dyDescent="0.25">
      <c r="A81">
        <v>155</v>
      </c>
      <c r="B81">
        <v>2024</v>
      </c>
      <c r="C81" t="s">
        <v>109</v>
      </c>
      <c r="D81">
        <v>0</v>
      </c>
      <c r="E81">
        <v>38</v>
      </c>
      <c r="F81">
        <v>38</v>
      </c>
      <c r="G81" s="2">
        <v>45656.631944444445</v>
      </c>
      <c r="I81">
        <v>1</v>
      </c>
      <c r="K81" s="10">
        <f t="shared" si="2"/>
        <v>0</v>
      </c>
      <c r="L81" s="10">
        <f t="shared" si="2"/>
        <v>38</v>
      </c>
      <c r="M81" s="10">
        <f t="shared" si="2"/>
        <v>38</v>
      </c>
      <c r="O81" t="s">
        <v>123</v>
      </c>
    </row>
    <row r="82" spans="1:15" x14ac:dyDescent="0.25">
      <c r="A82">
        <v>174</v>
      </c>
      <c r="B82">
        <v>2024</v>
      </c>
      <c r="C82" t="s">
        <v>109</v>
      </c>
      <c r="D82">
        <v>0</v>
      </c>
      <c r="E82">
        <v>12</v>
      </c>
      <c r="F82">
        <v>12</v>
      </c>
      <c r="G82" s="2">
        <v>45656.631944444445</v>
      </c>
      <c r="K82" s="10">
        <f t="shared" si="2"/>
        <v>0</v>
      </c>
      <c r="L82" s="10">
        <f t="shared" si="2"/>
        <v>0</v>
      </c>
      <c r="M82" s="10">
        <f t="shared" si="2"/>
        <v>0</v>
      </c>
    </row>
    <row r="83" spans="1:15" x14ac:dyDescent="0.25">
      <c r="A83">
        <v>245</v>
      </c>
      <c r="B83">
        <v>2024</v>
      </c>
      <c r="C83" t="s">
        <v>109</v>
      </c>
      <c r="D83">
        <v>0</v>
      </c>
      <c r="E83">
        <v>0</v>
      </c>
      <c r="F83">
        <v>0</v>
      </c>
      <c r="G83" s="2">
        <v>45656.631944444445</v>
      </c>
      <c r="K83" s="10">
        <f t="shared" si="2"/>
        <v>0</v>
      </c>
      <c r="L83" s="10">
        <f t="shared" si="2"/>
        <v>0</v>
      </c>
      <c r="M83" s="10">
        <f t="shared" si="2"/>
        <v>0</v>
      </c>
    </row>
    <row r="84" spans="1:15" x14ac:dyDescent="0.25">
      <c r="A84">
        <v>249</v>
      </c>
      <c r="B84">
        <v>2024</v>
      </c>
      <c r="C84" t="s">
        <v>109</v>
      </c>
      <c r="D84">
        <v>0</v>
      </c>
      <c r="E84">
        <v>0</v>
      </c>
      <c r="F84">
        <v>0</v>
      </c>
      <c r="G84" s="2">
        <v>45656.631944444445</v>
      </c>
      <c r="I84">
        <v>1</v>
      </c>
      <c r="K84" s="10">
        <f t="shared" si="2"/>
        <v>0</v>
      </c>
      <c r="L84" s="10">
        <f t="shared" si="2"/>
        <v>0</v>
      </c>
      <c r="M84" s="10">
        <f t="shared" si="2"/>
        <v>0</v>
      </c>
      <c r="O84" t="s">
        <v>124</v>
      </c>
    </row>
    <row r="85" spans="1:15" x14ac:dyDescent="0.25">
      <c r="A85">
        <v>252</v>
      </c>
      <c r="B85">
        <v>2024</v>
      </c>
      <c r="C85" t="s">
        <v>109</v>
      </c>
      <c r="D85">
        <v>0</v>
      </c>
      <c r="E85">
        <v>2</v>
      </c>
      <c r="F85">
        <v>2</v>
      </c>
      <c r="G85" s="2">
        <v>45656.631944444445</v>
      </c>
      <c r="I85">
        <v>1</v>
      </c>
      <c r="K85" s="10">
        <f t="shared" si="2"/>
        <v>0</v>
      </c>
      <c r="L85" s="10">
        <f t="shared" si="2"/>
        <v>2</v>
      </c>
      <c r="M85" s="10">
        <f t="shared" si="2"/>
        <v>2</v>
      </c>
      <c r="O85" t="s">
        <v>115</v>
      </c>
    </row>
    <row r="86" spans="1:15" x14ac:dyDescent="0.25">
      <c r="A86">
        <v>255</v>
      </c>
      <c r="B86">
        <v>2024</v>
      </c>
      <c r="C86" t="s">
        <v>109</v>
      </c>
      <c r="D86">
        <v>0</v>
      </c>
      <c r="E86">
        <v>77</v>
      </c>
      <c r="F86">
        <v>77</v>
      </c>
      <c r="G86" s="2">
        <v>45656.631944444445</v>
      </c>
      <c r="I86">
        <v>1</v>
      </c>
      <c r="K86" s="10">
        <f t="shared" si="2"/>
        <v>0</v>
      </c>
      <c r="L86" s="10">
        <f t="shared" si="2"/>
        <v>77</v>
      </c>
      <c r="M86" s="10">
        <f t="shared" si="2"/>
        <v>77</v>
      </c>
      <c r="O86" t="s">
        <v>125</v>
      </c>
    </row>
    <row r="87" spans="1:15" x14ac:dyDescent="0.25">
      <c r="A87">
        <v>273</v>
      </c>
      <c r="B87">
        <v>2024</v>
      </c>
      <c r="C87" t="s">
        <v>109</v>
      </c>
      <c r="D87">
        <v>0</v>
      </c>
      <c r="E87">
        <v>45</v>
      </c>
      <c r="F87">
        <v>45</v>
      </c>
      <c r="G87" s="2">
        <v>45656.631944444445</v>
      </c>
      <c r="K87" s="10">
        <f t="shared" si="2"/>
        <v>0</v>
      </c>
      <c r="L87" s="10">
        <f t="shared" si="2"/>
        <v>0</v>
      </c>
      <c r="M87" s="10">
        <f t="shared" si="2"/>
        <v>0</v>
      </c>
    </row>
    <row r="88" spans="1:15" x14ac:dyDescent="0.25">
      <c r="A88">
        <v>311</v>
      </c>
      <c r="B88">
        <v>2024</v>
      </c>
      <c r="C88" t="s">
        <v>109</v>
      </c>
      <c r="D88">
        <v>1</v>
      </c>
      <c r="E88">
        <v>336</v>
      </c>
      <c r="F88">
        <v>337</v>
      </c>
      <c r="G88" s="2">
        <v>45656.631944444445</v>
      </c>
      <c r="K88" s="10">
        <f t="shared" si="2"/>
        <v>0</v>
      </c>
      <c r="L88" s="10">
        <f t="shared" si="2"/>
        <v>0</v>
      </c>
      <c r="M88" s="10">
        <f t="shared" si="2"/>
        <v>0</v>
      </c>
    </row>
    <row r="89" spans="1:15" x14ac:dyDescent="0.25">
      <c r="A89">
        <v>312</v>
      </c>
      <c r="B89">
        <v>2024</v>
      </c>
      <c r="C89" t="s">
        <v>109</v>
      </c>
      <c r="D89">
        <v>0</v>
      </c>
      <c r="E89">
        <v>610</v>
      </c>
      <c r="F89">
        <v>610</v>
      </c>
      <c r="G89" s="2">
        <v>45656.631944444445</v>
      </c>
      <c r="K89" s="10">
        <f t="shared" si="2"/>
        <v>0</v>
      </c>
      <c r="L89" s="10">
        <f t="shared" si="2"/>
        <v>0</v>
      </c>
      <c r="M89" s="10">
        <f t="shared" si="2"/>
        <v>0</v>
      </c>
    </row>
    <row r="90" spans="1:15" x14ac:dyDescent="0.25">
      <c r="A90">
        <v>332</v>
      </c>
      <c r="B90">
        <v>2024</v>
      </c>
      <c r="C90" t="s">
        <v>109</v>
      </c>
      <c r="D90">
        <v>3</v>
      </c>
      <c r="E90" s="1">
        <v>1341</v>
      </c>
      <c r="F90" s="1">
        <v>1344</v>
      </c>
      <c r="G90" s="2">
        <v>45656.631944444445</v>
      </c>
      <c r="K90" s="10">
        <f t="shared" si="2"/>
        <v>0</v>
      </c>
      <c r="L90" s="10">
        <f t="shared" si="2"/>
        <v>0</v>
      </c>
      <c r="M90" s="10">
        <f t="shared" si="2"/>
        <v>0</v>
      </c>
    </row>
    <row r="91" spans="1:15" x14ac:dyDescent="0.25">
      <c r="A91">
        <v>349</v>
      </c>
      <c r="B91">
        <v>2024</v>
      </c>
      <c r="C91" t="s">
        <v>109</v>
      </c>
      <c r="D91">
        <v>0</v>
      </c>
      <c r="E91">
        <v>0</v>
      </c>
      <c r="F91">
        <v>0</v>
      </c>
      <c r="G91" s="2">
        <v>45656.631944444445</v>
      </c>
      <c r="I91">
        <v>1</v>
      </c>
      <c r="K91" s="10">
        <f t="shared" si="2"/>
        <v>0</v>
      </c>
      <c r="L91" s="10">
        <f t="shared" si="2"/>
        <v>0</v>
      </c>
      <c r="M91" s="10">
        <f t="shared" si="2"/>
        <v>0</v>
      </c>
      <c r="O91" t="s">
        <v>126</v>
      </c>
    </row>
    <row r="92" spans="1:15" x14ac:dyDescent="0.25">
      <c r="A92">
        <v>452</v>
      </c>
      <c r="B92">
        <v>2024</v>
      </c>
      <c r="C92" t="s">
        <v>109</v>
      </c>
      <c r="D92">
        <v>0</v>
      </c>
      <c r="E92">
        <v>16</v>
      </c>
      <c r="F92">
        <v>16</v>
      </c>
      <c r="G92" s="2">
        <v>45656.631944444445</v>
      </c>
      <c r="K92" s="10">
        <f t="shared" si="2"/>
        <v>0</v>
      </c>
      <c r="L92" s="10">
        <f t="shared" si="2"/>
        <v>0</v>
      </c>
      <c r="M92" s="10">
        <f t="shared" si="2"/>
        <v>0</v>
      </c>
    </row>
    <row r="95" spans="1:15" x14ac:dyDescent="0.25">
      <c r="D95" s="24">
        <f>SUM(D2:D94)</f>
        <v>37</v>
      </c>
      <c r="E95" s="24">
        <f>SUM(E2:E94)</f>
        <v>10679</v>
      </c>
      <c r="F95" s="24">
        <f>SUM(F2:F94)</f>
        <v>10716</v>
      </c>
      <c r="I95">
        <f>SUM(I2:I94)</f>
        <v>23</v>
      </c>
      <c r="K95" s="24">
        <f>SUM(K2:K94)</f>
        <v>3</v>
      </c>
      <c r="L95" s="24">
        <f>SUM(L2:L94)</f>
        <v>997</v>
      </c>
      <c r="M95" s="24">
        <f>SUM(M2:M94)</f>
        <v>1000</v>
      </c>
    </row>
    <row r="99" spans="13:13" x14ac:dyDescent="0.25">
      <c r="M99">
        <v>21103</v>
      </c>
    </row>
    <row r="101" spans="13:13" x14ac:dyDescent="0.25">
      <c r="M101" s="24">
        <f>+M95-M99</f>
        <v>-20103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DeerHarvestSummaryReport 12 30 </vt:lpstr>
      <vt:lpstr>2024</vt:lpstr>
      <vt:lpstr>Sheet2</vt:lpstr>
      <vt:lpstr>Deer Damagae</vt:lpstr>
      <vt:lpstr>2024 Harvest less Damage</vt:lpstr>
      <vt:lpstr>DMu 2024</vt:lpstr>
      <vt:lpstr>deer Mgt DMu</vt:lpstr>
      <vt:lpstr>'DeerHarvestSummaryReport 12 30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DJJ</dc:creator>
  <cp:lastModifiedBy>Dave Johnson</cp:lastModifiedBy>
  <cp:lastPrinted>2023-11-01T22:31:10Z</cp:lastPrinted>
  <dcterms:created xsi:type="dcterms:W3CDTF">2022-12-01T21:49:13Z</dcterms:created>
  <dcterms:modified xsi:type="dcterms:W3CDTF">2024-12-30T20:53:54Z</dcterms:modified>
</cp:coreProperties>
</file>